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Bartošíková\"/>
    </mc:Choice>
  </mc:AlternateContent>
  <bookViews>
    <workbookView xWindow="0" yWindow="0" windowWidth="28800" windowHeight="12435" activeTab="1"/>
  </bookViews>
  <sheets>
    <sheet name="příjmy" sheetId="1" r:id="rId1"/>
    <sheet name="List2" sheetId="2" r:id="rId2"/>
    <sheet name="List3" sheetId="3" r:id="rId3"/>
  </sheets>
  <definedNames>
    <definedName name="_xlnm.Print_Area" localSheetId="1">List2!$A$1:$L$94</definedName>
  </definedNames>
  <calcPr calcId="152511"/>
</workbook>
</file>

<file path=xl/calcChain.xml><?xml version="1.0" encoding="utf-8"?>
<calcChain xmlns="http://schemas.openxmlformats.org/spreadsheetml/2006/main">
  <c r="K76" i="2" l="1"/>
  <c r="K49" i="2"/>
  <c r="K138" i="2"/>
  <c r="K45" i="2"/>
  <c r="K131" i="2"/>
  <c r="K137" i="2"/>
  <c r="J139" i="2"/>
  <c r="K136" i="2"/>
  <c r="K135" i="2"/>
  <c r="K108" i="2"/>
  <c r="K104" i="2"/>
  <c r="K90" i="2"/>
  <c r="K88" i="2"/>
  <c r="K84" i="2"/>
  <c r="K70" i="2"/>
  <c r="K62" i="2"/>
  <c r="K59" i="2"/>
  <c r="K55" i="2"/>
  <c r="K51" i="2"/>
  <c r="K39" i="2"/>
  <c r="K34" i="2"/>
  <c r="K32" i="2"/>
  <c r="K28" i="2"/>
  <c r="K25" i="2"/>
  <c r="K17" i="2"/>
  <c r="K15" i="2"/>
  <c r="K13" i="2"/>
  <c r="K11" i="2"/>
  <c r="G48" i="1"/>
  <c r="G18" i="1"/>
  <c r="K139" i="2" l="1"/>
  <c r="G50" i="1"/>
</calcChain>
</file>

<file path=xl/sharedStrings.xml><?xml version="1.0" encoding="utf-8"?>
<sst xmlns="http://schemas.openxmlformats.org/spreadsheetml/2006/main" count="193" uniqueCount="143">
  <si>
    <t>IČO: 00287857</t>
  </si>
  <si>
    <t>Kč</t>
  </si>
  <si>
    <t>I.</t>
  </si>
  <si>
    <t>Rozpočtové příjmy</t>
  </si>
  <si>
    <t>Daň z přímů fyz.osob ze záv.činnosti a funkčních požitků</t>
  </si>
  <si>
    <t>Daň z příjmů fyz.osob ze sam.výd.činnosti</t>
  </si>
  <si>
    <t>Daň z příjmů fyz.osob z kap.výnosů</t>
  </si>
  <si>
    <t>Daň z příjmů právnických osob</t>
  </si>
  <si>
    <t>Daň z přidané hodnoty</t>
  </si>
  <si>
    <t>Poplatek za provoz systému shromaždování,sběru, přepravy</t>
  </si>
  <si>
    <t>Poplatek ze psů</t>
  </si>
  <si>
    <t>Odvod z loterií a podobných her</t>
  </si>
  <si>
    <t>Daň z nemovitosti</t>
  </si>
  <si>
    <t>Nein.přij.transfery ze st.rozp. V rámci souhr.dota.vz</t>
  </si>
  <si>
    <t>daňové příjmy celkem</t>
  </si>
  <si>
    <t>Příjmy z poskytování služeb a výrobků-traktor</t>
  </si>
  <si>
    <t>Příjmy z pronájmu pozemků</t>
  </si>
  <si>
    <t>Příjmy z úhrad dobývacího prostoru a z vydobytých nerostů</t>
  </si>
  <si>
    <t>Příjmy z poskytování služeb a výrobků - voda</t>
  </si>
  <si>
    <t>Příjmy z poskytování služeb a výrobků</t>
  </si>
  <si>
    <t>Příjmy z pronájmu ost.nemovitostí a jejich částí-</t>
  </si>
  <si>
    <t>Příjmy z užívání hrobů</t>
  </si>
  <si>
    <t>Přijaté nek.příspěvky a náhrady</t>
  </si>
  <si>
    <t>Příjmy z pronájmu ostatních nemovitostí a jejich částí</t>
  </si>
  <si>
    <t>Příjmy z úroků</t>
  </si>
  <si>
    <t>Příjmy z podílů na zisku a dividend</t>
  </si>
  <si>
    <t>nedaňové příjmy</t>
  </si>
  <si>
    <t>příjmy celkem</t>
  </si>
  <si>
    <t>Vyvěšeno:</t>
  </si>
  <si>
    <t>Sejmuto:</t>
  </si>
  <si>
    <t>Bartošíková Miroslava</t>
  </si>
  <si>
    <t>starostka obce Uhřice</t>
  </si>
  <si>
    <t>II.</t>
  </si>
  <si>
    <t>Rozpočtové výdaje</t>
  </si>
  <si>
    <t>kč</t>
  </si>
  <si>
    <t>součet par.</t>
  </si>
  <si>
    <t>Traktor</t>
  </si>
  <si>
    <t>Ostatní osobní výdaje</t>
  </si>
  <si>
    <t>Nákup materiálu</t>
  </si>
  <si>
    <t>Pohonné hmoty a maziva</t>
  </si>
  <si>
    <t>Služby peněžních ústavů</t>
  </si>
  <si>
    <t>Služby školení a vzdělávání</t>
  </si>
  <si>
    <t>Nákup ostatních služeb</t>
  </si>
  <si>
    <t>Opravy a udržování</t>
  </si>
  <si>
    <t>Silnice</t>
  </si>
  <si>
    <t>Pozemní komunikace</t>
  </si>
  <si>
    <t>Silniční doprava</t>
  </si>
  <si>
    <t>Neinvestiční transfery krajům</t>
  </si>
  <si>
    <t>Voda</t>
  </si>
  <si>
    <t>nákup materiálu jinde nezařazený</t>
  </si>
  <si>
    <t>Elektrická energie</t>
  </si>
  <si>
    <t>Poplatky - odběr pitné vody</t>
  </si>
  <si>
    <t>ČOV</t>
  </si>
  <si>
    <t>Knihovna</t>
  </si>
  <si>
    <t>Platy zaměstnanců v pracovním poměru</t>
  </si>
  <si>
    <t>Knihy, učební pomůcky a tisk</t>
  </si>
  <si>
    <t>Sdělovací prostředky</t>
  </si>
  <si>
    <t>Ostatní činnosti v zál.kultury,círk.a sd.pr</t>
  </si>
  <si>
    <t>Nákup materiálu jinde nezařazený</t>
  </si>
  <si>
    <t>Pohoštění</t>
  </si>
  <si>
    <t>Věcné dary</t>
  </si>
  <si>
    <t>Budovy,haly,stavby</t>
  </si>
  <si>
    <t>Tělovýchova</t>
  </si>
  <si>
    <t>,</t>
  </si>
  <si>
    <t>nákup,ostatních služeb</t>
  </si>
  <si>
    <t>Zájmová činnost</t>
  </si>
  <si>
    <t>Zájmová činnost a rekreace</t>
  </si>
  <si>
    <t>Ost.nein.transfery nez. a pod.org.</t>
  </si>
  <si>
    <t>MS příspěvek na krmení zvěře</t>
  </si>
  <si>
    <t>Rozvoj bydlení a bytové hospodářství</t>
  </si>
  <si>
    <t>Plyn</t>
  </si>
  <si>
    <t>Veřejné osvětelní</t>
  </si>
  <si>
    <t>Nákup materiálu jinde nazařazený</t>
  </si>
  <si>
    <t>Nákup ost.služeb</t>
  </si>
  <si>
    <t>Pohřebnictví</t>
  </si>
  <si>
    <t>Kom.služby a územní rozvoj jinde nez.</t>
  </si>
  <si>
    <t>Platy zaměstnanců</t>
  </si>
  <si>
    <t>Pov.pojistné na soc.zab. A příspěvek na st.polit.</t>
  </si>
  <si>
    <t>Pov.pojistné na veřejné zdrav.pojištění</t>
  </si>
  <si>
    <t>Prádlo, oděv,obuv</t>
  </si>
  <si>
    <t>nákup ostatních služeb</t>
  </si>
  <si>
    <t>Nakládání s odpady</t>
  </si>
  <si>
    <t>Sběr a svoz nebezpečných odpadů</t>
  </si>
  <si>
    <t>Sběr a svoz komunálních odpadů</t>
  </si>
  <si>
    <t>Péče o vzhled obcí a veřejnou zeleń</t>
  </si>
  <si>
    <t>Drobný hmotný dlouhodobý majetek</t>
  </si>
  <si>
    <t>Ochrana obyvatelstva</t>
  </si>
  <si>
    <t>Nespecifkované rezervy</t>
  </si>
  <si>
    <t>PO</t>
  </si>
  <si>
    <t>neinvestiční transfery občanským sdružením</t>
  </si>
  <si>
    <t>Zastupitelstvo obce</t>
  </si>
  <si>
    <t>Odměny členů zastupitelstev</t>
  </si>
  <si>
    <t>Povinné pojistné na veř.zdravotní pojištění</t>
  </si>
  <si>
    <t>Činnost státní správy</t>
  </si>
  <si>
    <t>Pov.pojistné na soc.zabezpečení</t>
  </si>
  <si>
    <t>Pov.pojistné na veřejné zdrav.tpojištění</t>
  </si>
  <si>
    <t>Povinné pojistné na úrazové pojištění</t>
  </si>
  <si>
    <t>Knihy,učební pomůcky a tisk</t>
  </si>
  <si>
    <t>plyn</t>
  </si>
  <si>
    <t>služby pošt</t>
  </si>
  <si>
    <t>služby telekomunikací</t>
  </si>
  <si>
    <t>služby peněžních ústavů</t>
  </si>
  <si>
    <t>Programové vybavení</t>
  </si>
  <si>
    <t>Cestovné</t>
  </si>
  <si>
    <t>nákup kolků</t>
  </si>
  <si>
    <t>platby daní a poplatků státnímu rozpočtu</t>
  </si>
  <si>
    <t>Obecné př.a výd z fin.op.</t>
  </si>
  <si>
    <t>Služby pen.ústavů</t>
  </si>
  <si>
    <t>Pojištění funkčně nespecifikované</t>
  </si>
  <si>
    <t>Ostatní t neinvest.transfery veř.rozp.úz.úr.</t>
  </si>
  <si>
    <t>příspěvek na mikroregion</t>
  </si>
  <si>
    <t>Nespecifikované rezervy    *</t>
  </si>
  <si>
    <t>Nespecikované rezervy</t>
  </si>
  <si>
    <t>celkem rozpočtové výdaje</t>
  </si>
  <si>
    <t>III.</t>
  </si>
  <si>
    <t>FINANCOVÁNÍ</t>
  </si>
  <si>
    <t>Komentář k  výdajům:</t>
  </si>
  <si>
    <t>paragraf položka</t>
  </si>
  <si>
    <t>Poznámka</t>
  </si>
  <si>
    <t>3399 6121 Budovy,haly,stavby</t>
  </si>
  <si>
    <t>přístřešek pro muzikanty školní dvůr</t>
  </si>
  <si>
    <t>3745 5137 Drobný dl.hm.majetek</t>
  </si>
  <si>
    <t>sekačka, křovinořez</t>
  </si>
  <si>
    <t>6171 5169 Nákup ostatních služeb</t>
  </si>
  <si>
    <t>6409 5901 Nespecifikované rezervy</t>
  </si>
  <si>
    <t xml:space="preserve">       starostka obce</t>
  </si>
  <si>
    <t xml:space="preserve">Ostatní činnosti k ochraně př.a a kr.  </t>
  </si>
  <si>
    <t>dětské hřiště</t>
  </si>
  <si>
    <t>Stav na účtě k 31.12.15</t>
  </si>
  <si>
    <t>6171 5137 Drobný dlouhodobý hmotný majetek</t>
  </si>
  <si>
    <t>kopírovací stroj na OÚ-</t>
  </si>
  <si>
    <t xml:space="preserve">Vyvěšeno: </t>
  </si>
  <si>
    <t xml:space="preserve">Sejmuto: </t>
  </si>
  <si>
    <t xml:space="preserve"> projektová dokumentace kanalizace</t>
  </si>
  <si>
    <t>fond rezervy obnovy VAK</t>
  </si>
  <si>
    <t xml:space="preserve">malování škola,  </t>
  </si>
  <si>
    <t>3726 5137 Drobný dl.hm.majetek</t>
  </si>
  <si>
    <t>Budovy, haly,stavby</t>
  </si>
  <si>
    <t>3421 6121Budovy , haly,stavby</t>
  </si>
  <si>
    <t>2 ks kontejnery na bioodpad</t>
  </si>
  <si>
    <t xml:space="preserve">Návrh rozpočtu obce Uhřice na rok 2016 </t>
  </si>
  <si>
    <t>Návrh rozpočtu obce Uhřice na rok 2016</t>
  </si>
  <si>
    <t>IČ: 00287857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</si>
</sst>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0" fontId="1" fillId="0" borderId="0" xfId="0" applyFont="1"/>
    <xf numFmtId="14" fontId="0" fillId="0" borderId="0" xfId="0" applyNumberFormat="1"/>
    <xf numFmtId="0" fontId="6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right"/>
    </xf>
    <xf numFmtId="2" fontId="3" fillId="0" borderId="0" xfId="0" applyNumberFormat="1" applyFont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0" fillId="0" borderId="0" xfId="0" applyFont="1"/>
    <xf numFmtId="4" fontId="0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3" fontId="8" fillId="0" borderId="0" xfId="0" applyNumberFormat="1" applyFont="1"/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3" fillId="0" borderId="0" xfId="0" applyFont="1" applyFill="1"/>
    <xf numFmtId="4" fontId="3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G15" sqref="G15"/>
    </sheetView>
  </sheetViews>
  <sheetFormatPr defaultRowHeight="15" x14ac:dyDescent="0.25"/>
  <cols>
    <col min="3" max="3" width="11.28515625" customWidth="1"/>
    <col min="6" max="6" width="34.140625" customWidth="1"/>
    <col min="7" max="7" width="17.28515625" customWidth="1"/>
  </cols>
  <sheetData>
    <row r="1" spans="1:8" ht="15.75" x14ac:dyDescent="0.25">
      <c r="C1" s="1" t="s">
        <v>140</v>
      </c>
      <c r="D1" s="1"/>
      <c r="E1" s="1"/>
    </row>
    <row r="2" spans="1:8" ht="15.75" x14ac:dyDescent="0.25">
      <c r="C2" s="1" t="s">
        <v>0</v>
      </c>
      <c r="D2" s="1"/>
    </row>
    <row r="3" spans="1:8" ht="15.75" x14ac:dyDescent="0.25">
      <c r="A3" s="2"/>
      <c r="B3" s="2"/>
      <c r="C3" s="1"/>
      <c r="D3" s="1"/>
      <c r="E3" s="2"/>
      <c r="F3" s="2"/>
      <c r="G3" s="3" t="s">
        <v>1</v>
      </c>
      <c r="H3" s="2"/>
    </row>
    <row r="4" spans="1:8" ht="15.75" x14ac:dyDescent="0.25">
      <c r="A4" s="1" t="s">
        <v>2</v>
      </c>
      <c r="B4" s="1" t="s">
        <v>3</v>
      </c>
      <c r="C4" s="1"/>
      <c r="D4" s="2"/>
      <c r="E4" s="2"/>
      <c r="F4" s="2"/>
      <c r="G4" s="2"/>
      <c r="H4" s="2"/>
    </row>
    <row r="5" spans="1:8" ht="15.75" x14ac:dyDescent="0.25">
      <c r="A5" s="2"/>
      <c r="B5" s="32">
        <v>1111</v>
      </c>
      <c r="C5" s="32" t="s">
        <v>4</v>
      </c>
      <c r="D5" s="32"/>
      <c r="E5" s="32"/>
      <c r="F5" s="32"/>
      <c r="G5" s="33">
        <v>430000</v>
      </c>
      <c r="H5" s="2"/>
    </row>
    <row r="6" spans="1:8" ht="15.75" x14ac:dyDescent="0.25">
      <c r="A6" s="2"/>
      <c r="B6" s="32">
        <v>1112</v>
      </c>
      <c r="C6" s="32" t="s">
        <v>5</v>
      </c>
      <c r="D6" s="32"/>
      <c r="E6" s="32"/>
      <c r="F6" s="32"/>
      <c r="G6" s="33">
        <v>8000</v>
      </c>
      <c r="H6" s="2"/>
    </row>
    <row r="7" spans="1:8" ht="15.75" x14ac:dyDescent="0.25">
      <c r="A7" s="2"/>
      <c r="B7" s="32">
        <v>1113</v>
      </c>
      <c r="C7" s="32" t="s">
        <v>6</v>
      </c>
      <c r="D7" s="32"/>
      <c r="E7" s="32"/>
      <c r="F7" s="32"/>
      <c r="G7" s="33">
        <v>47000</v>
      </c>
      <c r="H7" s="2"/>
    </row>
    <row r="8" spans="1:8" ht="15.75" x14ac:dyDescent="0.25">
      <c r="A8" s="2"/>
      <c r="B8" s="32">
        <v>1121</v>
      </c>
      <c r="C8" s="32" t="s">
        <v>7</v>
      </c>
      <c r="D8" s="32"/>
      <c r="E8" s="32"/>
      <c r="F8" s="32"/>
      <c r="G8" s="33">
        <v>450000</v>
      </c>
      <c r="H8" s="2"/>
    </row>
    <row r="9" spans="1:8" ht="15.75" x14ac:dyDescent="0.25">
      <c r="A9" s="2"/>
      <c r="B9" s="32">
        <v>1211</v>
      </c>
      <c r="C9" s="32" t="s">
        <v>8</v>
      </c>
      <c r="D9" s="32"/>
      <c r="E9" s="32"/>
      <c r="F9" s="32"/>
      <c r="G9" s="33">
        <v>930000</v>
      </c>
      <c r="H9" s="2"/>
    </row>
    <row r="10" spans="1:8" ht="15.75" x14ac:dyDescent="0.25">
      <c r="A10" s="2"/>
      <c r="B10" s="32">
        <v>1340</v>
      </c>
      <c r="C10" s="32" t="s">
        <v>9</v>
      </c>
      <c r="D10" s="32"/>
      <c r="E10" s="32"/>
      <c r="F10" s="32"/>
      <c r="G10" s="33">
        <v>74000</v>
      </c>
      <c r="H10" s="2"/>
    </row>
    <row r="11" spans="1:8" ht="15.75" x14ac:dyDescent="0.25">
      <c r="A11" s="2"/>
      <c r="B11" s="32">
        <v>1341</v>
      </c>
      <c r="C11" s="32" t="s">
        <v>10</v>
      </c>
      <c r="D11" s="32"/>
      <c r="E11" s="32"/>
      <c r="F11" s="32"/>
      <c r="G11" s="33">
        <v>2300</v>
      </c>
      <c r="H11" s="2"/>
    </row>
    <row r="12" spans="1:8" ht="15.75" x14ac:dyDescent="0.25">
      <c r="A12" s="2"/>
      <c r="B12" s="32">
        <v>1351</v>
      </c>
      <c r="C12" s="32" t="s">
        <v>11</v>
      </c>
      <c r="D12" s="32"/>
      <c r="E12" s="32"/>
      <c r="F12" s="32"/>
      <c r="G12" s="33">
        <v>5000</v>
      </c>
      <c r="H12" s="2"/>
    </row>
    <row r="13" spans="1:8" ht="15.75" x14ac:dyDescent="0.25">
      <c r="A13" s="2"/>
      <c r="B13" s="2">
        <v>1511</v>
      </c>
      <c r="C13" s="2" t="s">
        <v>12</v>
      </c>
      <c r="D13" s="2"/>
      <c r="E13" s="2"/>
      <c r="F13" s="2"/>
      <c r="G13" s="4">
        <v>380000</v>
      </c>
      <c r="H13" s="2"/>
    </row>
    <row r="14" spans="1:8" ht="15.75" x14ac:dyDescent="0.25">
      <c r="A14" s="2"/>
      <c r="B14" s="2">
        <v>4112</v>
      </c>
      <c r="C14" s="2" t="s">
        <v>13</v>
      </c>
      <c r="D14" s="2"/>
      <c r="E14" s="2"/>
      <c r="F14" s="2"/>
      <c r="G14" s="4">
        <v>54400</v>
      </c>
      <c r="H14" s="2"/>
    </row>
    <row r="15" spans="1:8" ht="15.75" x14ac:dyDescent="0.25">
      <c r="A15" s="2"/>
      <c r="B15" s="2"/>
      <c r="C15" s="2"/>
      <c r="D15" s="2"/>
      <c r="E15" s="2"/>
      <c r="F15" s="2"/>
      <c r="G15" s="4"/>
      <c r="H15" s="2"/>
    </row>
    <row r="16" spans="1:8" ht="15.75" x14ac:dyDescent="0.25">
      <c r="A16" s="2"/>
      <c r="B16" s="2"/>
      <c r="C16" s="2"/>
      <c r="D16" s="2"/>
      <c r="E16" s="2"/>
      <c r="F16" s="2"/>
      <c r="G16" s="4"/>
      <c r="H16" s="2"/>
    </row>
    <row r="17" spans="1:8" ht="15.75" x14ac:dyDescent="0.25">
      <c r="A17" s="2"/>
      <c r="B17" s="2"/>
      <c r="C17" s="2"/>
      <c r="D17" s="2"/>
      <c r="E17" s="2"/>
      <c r="F17" s="2"/>
      <c r="G17" s="4"/>
      <c r="H17" s="2"/>
    </row>
    <row r="18" spans="1:8" ht="15.75" x14ac:dyDescent="0.25">
      <c r="A18" s="2"/>
      <c r="B18" s="2"/>
      <c r="C18" s="5" t="s">
        <v>14</v>
      </c>
      <c r="D18" s="1"/>
      <c r="E18" s="1"/>
      <c r="F18" s="1"/>
      <c r="G18" s="6">
        <f>SUM(G5:G16)</f>
        <v>2380700</v>
      </c>
      <c r="H18" s="2"/>
    </row>
    <row r="19" spans="1:8" ht="15.75" x14ac:dyDescent="0.25">
      <c r="A19" s="2"/>
      <c r="B19" s="2"/>
      <c r="C19" s="2"/>
      <c r="D19" s="2"/>
      <c r="E19" s="2"/>
      <c r="F19" s="2"/>
      <c r="G19" s="4"/>
      <c r="H19" s="2"/>
    </row>
    <row r="20" spans="1:8" ht="15.75" x14ac:dyDescent="0.25">
      <c r="A20" s="2">
        <v>1012</v>
      </c>
      <c r="B20" s="2">
        <v>2111</v>
      </c>
      <c r="C20" s="2" t="s">
        <v>15</v>
      </c>
      <c r="D20" s="2"/>
      <c r="E20" s="2"/>
      <c r="F20" s="2"/>
      <c r="G20" s="4">
        <v>6000</v>
      </c>
      <c r="H20" s="2"/>
    </row>
    <row r="21" spans="1:8" ht="15.75" x14ac:dyDescent="0.25">
      <c r="A21" s="7">
        <v>1012</v>
      </c>
      <c r="B21" s="2">
        <v>2131</v>
      </c>
      <c r="C21" s="2" t="s">
        <v>16</v>
      </c>
      <c r="D21" s="2"/>
      <c r="E21" s="2"/>
      <c r="F21" s="2"/>
      <c r="G21" s="4">
        <v>160000</v>
      </c>
      <c r="H21" s="2"/>
    </row>
    <row r="22" spans="1:8" ht="15.75" x14ac:dyDescent="0.25">
      <c r="A22" s="2"/>
      <c r="B22" s="2"/>
      <c r="C22" s="2"/>
      <c r="D22" s="2"/>
      <c r="E22" s="2"/>
      <c r="F22" s="2"/>
      <c r="G22" s="4"/>
      <c r="H22" s="2"/>
    </row>
    <row r="23" spans="1:8" ht="15.75" x14ac:dyDescent="0.25">
      <c r="A23" s="2">
        <v>2119</v>
      </c>
      <c r="B23" s="2">
        <v>2343</v>
      </c>
      <c r="C23" s="2" t="s">
        <v>17</v>
      </c>
      <c r="D23" s="2"/>
      <c r="E23" s="2"/>
      <c r="F23" s="2"/>
      <c r="G23" s="4">
        <v>42000</v>
      </c>
      <c r="H23" s="2"/>
    </row>
    <row r="24" spans="1:8" ht="15.75" x14ac:dyDescent="0.25">
      <c r="A24" s="2"/>
      <c r="B24" s="2"/>
      <c r="C24" s="2"/>
      <c r="D24" s="2"/>
      <c r="E24" s="2"/>
      <c r="F24" s="2"/>
      <c r="G24" s="4"/>
      <c r="H24" s="2"/>
    </row>
    <row r="25" spans="1:8" ht="15.75" x14ac:dyDescent="0.25">
      <c r="A25" s="2">
        <v>2310</v>
      </c>
      <c r="B25" s="2">
        <v>2111</v>
      </c>
      <c r="C25" s="2" t="s">
        <v>18</v>
      </c>
      <c r="D25" s="2"/>
      <c r="E25" s="2"/>
      <c r="F25" s="2"/>
      <c r="G25" s="4">
        <v>130000</v>
      </c>
      <c r="H25" s="2"/>
    </row>
    <row r="26" spans="1:8" ht="15.75" x14ac:dyDescent="0.25">
      <c r="A26" s="2"/>
      <c r="B26" s="2"/>
      <c r="C26" s="2"/>
      <c r="D26" s="2"/>
      <c r="E26" s="2"/>
      <c r="F26" s="2"/>
      <c r="G26" s="4"/>
      <c r="H26" s="2"/>
    </row>
    <row r="27" spans="1:8" ht="15.75" x14ac:dyDescent="0.25">
      <c r="A27" s="2">
        <v>3399</v>
      </c>
      <c r="B27" s="2">
        <v>2111</v>
      </c>
      <c r="C27" s="2" t="s">
        <v>19</v>
      </c>
      <c r="D27" s="2"/>
      <c r="E27" s="2"/>
      <c r="F27" s="2"/>
      <c r="G27" s="4">
        <v>3000</v>
      </c>
      <c r="H27" s="2"/>
    </row>
    <row r="28" spans="1:8" ht="15.75" x14ac:dyDescent="0.25">
      <c r="A28" s="2"/>
      <c r="B28" s="2"/>
      <c r="C28" s="2"/>
      <c r="D28" s="2"/>
      <c r="E28" s="2"/>
      <c r="F28" s="2"/>
      <c r="G28" s="4"/>
      <c r="H28" s="2"/>
    </row>
    <row r="29" spans="1:8" ht="15.75" x14ac:dyDescent="0.25">
      <c r="A29" s="2">
        <v>3419</v>
      </c>
      <c r="B29" s="2">
        <v>2111</v>
      </c>
      <c r="C29" s="2" t="s">
        <v>19</v>
      </c>
      <c r="D29" s="2"/>
      <c r="E29" s="2"/>
      <c r="F29" s="2"/>
      <c r="G29" s="4">
        <v>2000</v>
      </c>
      <c r="H29" s="2"/>
    </row>
    <row r="30" spans="1:8" ht="15.75" x14ac:dyDescent="0.25">
      <c r="A30" s="2"/>
      <c r="B30" s="2"/>
      <c r="C30" s="2"/>
      <c r="D30" s="2"/>
      <c r="E30" s="2"/>
      <c r="F30" s="2"/>
      <c r="G30" s="4"/>
      <c r="H30" s="2"/>
    </row>
    <row r="31" spans="1:8" ht="15.75" x14ac:dyDescent="0.25">
      <c r="A31" s="2">
        <v>3421</v>
      </c>
      <c r="B31" s="2">
        <v>2111</v>
      </c>
      <c r="C31" s="2" t="s">
        <v>19</v>
      </c>
      <c r="D31" s="2"/>
      <c r="E31" s="2"/>
      <c r="F31" s="2"/>
      <c r="G31" s="4">
        <v>3000</v>
      </c>
      <c r="H31" s="2"/>
    </row>
    <row r="32" spans="1:8" ht="15.75" x14ac:dyDescent="0.25">
      <c r="A32" s="2"/>
      <c r="B32" s="2"/>
      <c r="C32" s="2"/>
      <c r="D32" s="2"/>
      <c r="E32" s="2"/>
      <c r="F32" s="2"/>
      <c r="G32" s="4"/>
      <c r="H32" s="2"/>
    </row>
    <row r="33" spans="1:8" ht="15.75" x14ac:dyDescent="0.25">
      <c r="A33" s="2"/>
      <c r="B33" s="2"/>
      <c r="C33" s="2"/>
      <c r="D33" s="2"/>
      <c r="E33" s="2"/>
      <c r="F33" s="2"/>
      <c r="G33" s="4"/>
      <c r="H33" s="2"/>
    </row>
    <row r="34" spans="1:8" ht="15.75" x14ac:dyDescent="0.25">
      <c r="A34" s="2">
        <v>3613</v>
      </c>
      <c r="B34" s="2">
        <v>2132</v>
      </c>
      <c r="C34" s="2" t="s">
        <v>20</v>
      </c>
      <c r="D34" s="2"/>
      <c r="E34" s="2"/>
      <c r="F34" s="2"/>
      <c r="G34" s="4">
        <v>3000</v>
      </c>
      <c r="H34" s="2"/>
    </row>
    <row r="35" spans="1:8" ht="15.75" x14ac:dyDescent="0.25">
      <c r="A35" s="2"/>
      <c r="B35" s="2"/>
      <c r="C35" s="2"/>
      <c r="D35" s="2"/>
      <c r="E35" s="2"/>
      <c r="F35" s="2"/>
      <c r="G35" s="4"/>
      <c r="H35" s="2"/>
    </row>
    <row r="36" spans="1:8" ht="15.75" x14ac:dyDescent="0.25">
      <c r="A36" s="2">
        <v>3632</v>
      </c>
      <c r="B36" s="2">
        <v>2111</v>
      </c>
      <c r="C36" s="2" t="s">
        <v>21</v>
      </c>
      <c r="D36" s="2"/>
      <c r="E36" s="2"/>
      <c r="F36" s="2"/>
      <c r="G36" s="4">
        <v>2500</v>
      </c>
      <c r="H36" s="2"/>
    </row>
    <row r="37" spans="1:8" ht="15.75" x14ac:dyDescent="0.25">
      <c r="A37" s="2"/>
      <c r="B37" s="2"/>
      <c r="C37" s="2"/>
      <c r="D37" s="2"/>
      <c r="E37" s="2"/>
      <c r="F37" s="2"/>
      <c r="G37" s="4"/>
      <c r="H37" s="2"/>
    </row>
    <row r="38" spans="1:8" ht="15.75" x14ac:dyDescent="0.25">
      <c r="A38" s="2"/>
      <c r="B38" s="2"/>
      <c r="C38" s="2"/>
      <c r="D38" s="2"/>
      <c r="E38" s="2"/>
      <c r="F38" s="2"/>
      <c r="G38" s="4"/>
      <c r="H38" s="2"/>
    </row>
    <row r="39" spans="1:8" ht="15.75" x14ac:dyDescent="0.25">
      <c r="A39" s="2">
        <v>3722</v>
      </c>
      <c r="B39" s="2">
        <v>2111</v>
      </c>
      <c r="C39" s="2" t="s">
        <v>19</v>
      </c>
      <c r="D39" s="2"/>
      <c r="E39" s="2"/>
      <c r="F39" s="2"/>
      <c r="G39" s="4">
        <v>3500</v>
      </c>
      <c r="H39" s="2"/>
    </row>
    <row r="40" spans="1:8" ht="15.75" x14ac:dyDescent="0.25">
      <c r="A40" s="2"/>
      <c r="B40" s="2"/>
      <c r="C40" s="2"/>
      <c r="D40" s="2"/>
      <c r="E40" s="2"/>
      <c r="F40" s="2"/>
      <c r="G40" s="4"/>
      <c r="H40" s="2"/>
    </row>
    <row r="41" spans="1:8" ht="15.75" x14ac:dyDescent="0.25">
      <c r="A41" s="2">
        <v>3725</v>
      </c>
      <c r="B41" s="2">
        <v>2324</v>
      </c>
      <c r="C41" s="2" t="s">
        <v>22</v>
      </c>
      <c r="D41" s="2"/>
      <c r="E41" s="2"/>
      <c r="F41" s="2"/>
      <c r="G41" s="4">
        <v>23000</v>
      </c>
      <c r="H41" s="2"/>
    </row>
    <row r="42" spans="1:8" ht="15.75" x14ac:dyDescent="0.25">
      <c r="A42" s="2"/>
      <c r="B42" s="2"/>
      <c r="C42" s="2"/>
      <c r="D42" s="2"/>
      <c r="E42" s="2"/>
      <c r="F42" s="2"/>
      <c r="G42" s="4"/>
      <c r="H42" s="2"/>
    </row>
    <row r="43" spans="1:8" ht="15.75" x14ac:dyDescent="0.25">
      <c r="A43" s="2">
        <v>6171</v>
      </c>
      <c r="B43" s="2">
        <v>2111</v>
      </c>
      <c r="C43" s="2" t="s">
        <v>19</v>
      </c>
      <c r="D43" s="2"/>
      <c r="E43" s="2"/>
      <c r="F43" s="2"/>
      <c r="G43" s="4">
        <v>5000</v>
      </c>
      <c r="H43" s="2"/>
    </row>
    <row r="44" spans="1:8" ht="15.75" x14ac:dyDescent="0.25">
      <c r="A44" s="2">
        <v>6171</v>
      </c>
      <c r="B44" s="2">
        <v>2132</v>
      </c>
      <c r="C44" s="2" t="s">
        <v>23</v>
      </c>
      <c r="D44" s="2"/>
      <c r="E44" s="2"/>
      <c r="F44" s="2"/>
      <c r="G44" s="4">
        <v>1000</v>
      </c>
      <c r="H44" s="2"/>
    </row>
    <row r="45" spans="1:8" ht="15.75" x14ac:dyDescent="0.25">
      <c r="A45" s="2"/>
      <c r="B45" s="2"/>
      <c r="C45" s="2"/>
      <c r="D45" s="2"/>
      <c r="E45" s="2"/>
      <c r="F45" s="2"/>
      <c r="G45" s="4"/>
      <c r="H45" s="2"/>
    </row>
    <row r="46" spans="1:8" ht="15.75" x14ac:dyDescent="0.25">
      <c r="A46" s="2">
        <v>6310</v>
      </c>
      <c r="B46" s="2">
        <v>2141</v>
      </c>
      <c r="C46" s="2" t="s">
        <v>24</v>
      </c>
      <c r="D46" s="2"/>
      <c r="E46" s="2"/>
      <c r="F46" s="2"/>
      <c r="G46" s="4">
        <v>1500</v>
      </c>
      <c r="H46" s="2"/>
    </row>
    <row r="47" spans="1:8" ht="15.75" x14ac:dyDescent="0.25">
      <c r="A47" s="2">
        <v>6310</v>
      </c>
      <c r="B47" s="2">
        <v>2142</v>
      </c>
      <c r="C47" s="2" t="s">
        <v>25</v>
      </c>
      <c r="D47" s="2"/>
      <c r="E47" s="2"/>
      <c r="F47" s="2"/>
      <c r="G47" s="4">
        <v>5100</v>
      </c>
      <c r="H47" s="2"/>
    </row>
    <row r="48" spans="1:8" ht="15.75" x14ac:dyDescent="0.25">
      <c r="A48" s="2"/>
      <c r="B48" s="2"/>
      <c r="C48" s="5" t="s">
        <v>26</v>
      </c>
      <c r="D48" s="5"/>
      <c r="E48" s="1"/>
      <c r="F48" s="1"/>
      <c r="G48" s="6">
        <f>SUM(G20:G47)</f>
        <v>390600</v>
      </c>
      <c r="H48" s="2"/>
    </row>
    <row r="49" spans="1:8" x14ac:dyDescent="0.25">
      <c r="G49" s="8"/>
    </row>
    <row r="50" spans="1:8" ht="18" x14ac:dyDescent="0.25">
      <c r="C50" s="9" t="s">
        <v>27</v>
      </c>
      <c r="D50" s="9"/>
      <c r="E50" s="9"/>
      <c r="F50" s="9"/>
      <c r="G50" s="10">
        <f>G48+G18</f>
        <v>2771300</v>
      </c>
      <c r="H50" s="11"/>
    </row>
    <row r="51" spans="1:8" ht="18" x14ac:dyDescent="0.25">
      <c r="C51" s="9"/>
      <c r="D51" s="9"/>
      <c r="E51" s="9"/>
      <c r="F51" s="9"/>
      <c r="G51" s="10"/>
      <c r="H51" s="11"/>
    </row>
    <row r="52" spans="1:8" x14ac:dyDescent="0.25">
      <c r="A52" t="s">
        <v>28</v>
      </c>
      <c r="C52" s="12"/>
    </row>
    <row r="53" spans="1:8" x14ac:dyDescent="0.25">
      <c r="A53" s="12" t="s">
        <v>29</v>
      </c>
      <c r="C53" s="12"/>
    </row>
    <row r="55" spans="1:8" x14ac:dyDescent="0.25">
      <c r="A55" t="s">
        <v>30</v>
      </c>
    </row>
    <row r="56" spans="1:8" x14ac:dyDescent="0.25">
      <c r="A56" t="s">
        <v>31</v>
      </c>
    </row>
  </sheetData>
  <pageMargins left="0.70866141732283472" right="0.70866141732283472" top="0.78740157480314965" bottom="0.78740157480314965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workbookViewId="0"/>
  </sheetViews>
  <sheetFormatPr defaultRowHeight="15" x14ac:dyDescent="0.25"/>
  <cols>
    <col min="1" max="1" width="48" customWidth="1"/>
    <col min="2" max="2" width="15.7109375" customWidth="1"/>
    <col min="10" max="10" width="15.85546875" customWidth="1"/>
    <col min="11" max="11" width="16" customWidth="1"/>
  </cols>
  <sheetData>
    <row r="1" spans="1:11" ht="15.75" x14ac:dyDescent="0.25">
      <c r="A1" s="1"/>
      <c r="B1" s="1" t="s">
        <v>141</v>
      </c>
      <c r="C1" s="1"/>
      <c r="D1" s="1"/>
      <c r="E1" s="1"/>
      <c r="F1" s="1"/>
      <c r="G1" s="2"/>
      <c r="H1" s="2"/>
      <c r="I1" s="2"/>
      <c r="J1" s="1"/>
      <c r="K1" s="13"/>
    </row>
    <row r="2" spans="1:11" ht="15.75" x14ac:dyDescent="0.25">
      <c r="A2" s="1"/>
      <c r="B2" s="1" t="s">
        <v>0</v>
      </c>
      <c r="C2" s="1"/>
      <c r="D2" s="1"/>
      <c r="E2" s="1"/>
      <c r="F2" s="1"/>
      <c r="G2" s="2"/>
      <c r="H2" s="2"/>
      <c r="I2" s="2"/>
      <c r="J2" s="1"/>
      <c r="K2" s="13"/>
    </row>
    <row r="3" spans="1:11" ht="15.75" x14ac:dyDescent="0.25">
      <c r="A3" s="1"/>
      <c r="B3" s="1"/>
      <c r="C3" s="1"/>
      <c r="D3" s="2"/>
      <c r="E3" s="2"/>
      <c r="F3" s="2"/>
      <c r="G3" s="2"/>
      <c r="H3" s="2"/>
      <c r="I3" s="14"/>
      <c r="J3" s="2"/>
      <c r="K3" s="13"/>
    </row>
    <row r="4" spans="1:11" ht="15.75" x14ac:dyDescent="0.25">
      <c r="A4" s="2"/>
      <c r="B4" s="1" t="s">
        <v>32</v>
      </c>
      <c r="C4" s="1" t="s">
        <v>33</v>
      </c>
      <c r="D4" s="1"/>
      <c r="E4" s="1"/>
      <c r="F4" s="1"/>
      <c r="G4" s="1"/>
      <c r="H4" s="1"/>
      <c r="I4" s="3"/>
      <c r="J4" s="3" t="s">
        <v>34</v>
      </c>
      <c r="K4" s="2" t="s">
        <v>35</v>
      </c>
    </row>
    <row r="5" spans="1:11" ht="15.75" x14ac:dyDescent="0.25">
      <c r="A5" s="2" t="s">
        <v>36</v>
      </c>
      <c r="B5" s="2">
        <v>1012</v>
      </c>
      <c r="C5" s="2">
        <v>5021</v>
      </c>
      <c r="D5" s="2" t="s">
        <v>37</v>
      </c>
      <c r="E5" s="2"/>
      <c r="F5" s="2"/>
      <c r="G5" s="2"/>
      <c r="H5" s="2"/>
      <c r="I5" s="2"/>
      <c r="J5" s="4">
        <v>9000</v>
      </c>
      <c r="K5" s="2"/>
    </row>
    <row r="6" spans="1:11" ht="15.75" x14ac:dyDescent="0.25">
      <c r="A6" s="2"/>
      <c r="B6" s="2">
        <v>1012</v>
      </c>
      <c r="C6" s="2">
        <v>5139</v>
      </c>
      <c r="D6" s="2" t="s">
        <v>38</v>
      </c>
      <c r="E6" s="2"/>
      <c r="F6" s="2"/>
      <c r="G6" s="2"/>
      <c r="H6" s="2"/>
      <c r="I6" s="2"/>
      <c r="J6" s="4">
        <v>4000</v>
      </c>
      <c r="K6" s="2"/>
    </row>
    <row r="7" spans="1:11" ht="15.75" x14ac:dyDescent="0.25">
      <c r="A7" s="2"/>
      <c r="B7" s="2">
        <v>1012</v>
      </c>
      <c r="C7" s="2">
        <v>5156</v>
      </c>
      <c r="D7" s="2" t="s">
        <v>39</v>
      </c>
      <c r="E7" s="2"/>
      <c r="F7" s="2"/>
      <c r="G7" s="2"/>
      <c r="H7" s="2"/>
      <c r="I7" s="2"/>
      <c r="J7" s="4">
        <v>10000</v>
      </c>
      <c r="K7" s="2"/>
    </row>
    <row r="8" spans="1:11" ht="15.75" x14ac:dyDescent="0.25">
      <c r="A8" s="2"/>
      <c r="B8" s="2">
        <v>1012</v>
      </c>
      <c r="C8" s="2">
        <v>5163</v>
      </c>
      <c r="D8" s="2" t="s">
        <v>40</v>
      </c>
      <c r="E8" s="2"/>
      <c r="F8" s="2"/>
      <c r="G8" s="2"/>
      <c r="H8" s="2"/>
      <c r="I8" s="2"/>
      <c r="J8" s="4">
        <v>1500</v>
      </c>
      <c r="K8" s="2"/>
    </row>
    <row r="9" spans="1:11" ht="15.75" x14ac:dyDescent="0.25">
      <c r="A9" s="2"/>
      <c r="B9" s="2">
        <v>1012</v>
      </c>
      <c r="C9" s="2">
        <v>5167</v>
      </c>
      <c r="D9" s="2" t="s">
        <v>41</v>
      </c>
      <c r="E9" s="2"/>
      <c r="F9" s="2"/>
      <c r="G9" s="2"/>
      <c r="H9" s="2"/>
      <c r="I9" s="2"/>
      <c r="J9" s="4">
        <v>300</v>
      </c>
      <c r="K9" s="2"/>
    </row>
    <row r="10" spans="1:11" ht="15.75" x14ac:dyDescent="0.25">
      <c r="A10" s="2"/>
      <c r="B10" s="2">
        <v>1012</v>
      </c>
      <c r="C10" s="2">
        <v>5169</v>
      </c>
      <c r="D10" s="2" t="s">
        <v>42</v>
      </c>
      <c r="E10" s="2"/>
      <c r="F10" s="2"/>
      <c r="G10" s="2"/>
      <c r="H10" s="2"/>
      <c r="I10" s="2"/>
      <c r="J10" s="4">
        <v>1000</v>
      </c>
      <c r="K10" s="2"/>
    </row>
    <row r="11" spans="1:11" ht="15.75" x14ac:dyDescent="0.25">
      <c r="A11" s="2"/>
      <c r="B11" s="2">
        <v>1012</v>
      </c>
      <c r="C11" s="2">
        <v>5171</v>
      </c>
      <c r="D11" s="2" t="s">
        <v>43</v>
      </c>
      <c r="E11" s="2"/>
      <c r="F11" s="2"/>
      <c r="G11" s="2"/>
      <c r="H11" s="2"/>
      <c r="I11" s="2"/>
      <c r="J11" s="4">
        <v>2000</v>
      </c>
      <c r="K11" s="4">
        <f>J5+J6+J7+J8+J9+J10+J11</f>
        <v>27800</v>
      </c>
    </row>
    <row r="12" spans="1:11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4"/>
      <c r="K12" s="2"/>
    </row>
    <row r="13" spans="1:11" ht="15.75" x14ac:dyDescent="0.25">
      <c r="A13" s="15" t="s">
        <v>44</v>
      </c>
      <c r="B13" s="2">
        <v>2212</v>
      </c>
      <c r="C13" s="2">
        <v>5171</v>
      </c>
      <c r="D13" s="2" t="s">
        <v>43</v>
      </c>
      <c r="E13" s="2"/>
      <c r="F13" s="2"/>
      <c r="G13" s="2"/>
      <c r="H13" s="2"/>
      <c r="I13" s="2"/>
      <c r="J13" s="4">
        <v>20000</v>
      </c>
      <c r="K13" s="4">
        <f>J13</f>
        <v>20000</v>
      </c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4"/>
      <c r="K14" s="2"/>
    </row>
    <row r="15" spans="1:11" ht="15.75" x14ac:dyDescent="0.25">
      <c r="A15" s="2" t="s">
        <v>45</v>
      </c>
      <c r="B15" s="2">
        <v>2219</v>
      </c>
      <c r="C15" s="2">
        <v>5171</v>
      </c>
      <c r="D15" s="2" t="s">
        <v>43</v>
      </c>
      <c r="E15" s="2"/>
      <c r="F15" s="2"/>
      <c r="G15" s="2"/>
      <c r="H15" s="2"/>
      <c r="I15" s="2"/>
      <c r="J15" s="4">
        <v>15000</v>
      </c>
      <c r="K15" s="4">
        <f>J15</f>
        <v>15000</v>
      </c>
    </row>
    <row r="16" spans="1:11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4"/>
      <c r="K16" s="2"/>
    </row>
    <row r="17" spans="1:11" ht="15.75" x14ac:dyDescent="0.25">
      <c r="A17" s="2" t="s">
        <v>46</v>
      </c>
      <c r="B17" s="2">
        <v>2221</v>
      </c>
      <c r="C17" s="2">
        <v>5323</v>
      </c>
      <c r="D17" s="2" t="s">
        <v>47</v>
      </c>
      <c r="E17" s="2"/>
      <c r="F17" s="2"/>
      <c r="G17" s="2"/>
      <c r="H17" s="2"/>
      <c r="I17" s="2"/>
      <c r="J17" s="4">
        <v>21000</v>
      </c>
      <c r="K17" s="4">
        <f>J17</f>
        <v>21000</v>
      </c>
    </row>
    <row r="18" spans="1:11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4"/>
      <c r="K19" s="2"/>
    </row>
    <row r="20" spans="1:11" ht="15.75" x14ac:dyDescent="0.25">
      <c r="A20" s="2" t="s">
        <v>48</v>
      </c>
      <c r="B20" s="2">
        <v>2310</v>
      </c>
      <c r="C20" s="2">
        <v>5021</v>
      </c>
      <c r="D20" s="2" t="s">
        <v>37</v>
      </c>
      <c r="E20" s="2"/>
      <c r="F20" s="2"/>
      <c r="G20" s="2"/>
      <c r="H20" s="2"/>
      <c r="I20" s="2"/>
      <c r="J20" s="4">
        <v>15000</v>
      </c>
      <c r="K20" s="2"/>
    </row>
    <row r="21" spans="1:11" ht="15.75" x14ac:dyDescent="0.25">
      <c r="A21" s="2"/>
      <c r="B21" s="2">
        <v>2310</v>
      </c>
      <c r="C21" s="2">
        <v>5139</v>
      </c>
      <c r="D21" s="2" t="s">
        <v>49</v>
      </c>
      <c r="E21" s="2"/>
      <c r="F21" s="2"/>
      <c r="G21" s="2"/>
      <c r="H21" s="2"/>
      <c r="I21" s="2"/>
      <c r="J21" s="4">
        <v>15000</v>
      </c>
      <c r="K21" s="2"/>
    </row>
    <row r="22" spans="1:11" ht="15.75" x14ac:dyDescent="0.25">
      <c r="A22" s="2"/>
      <c r="B22" s="2">
        <v>2310</v>
      </c>
      <c r="C22" s="2">
        <v>5154</v>
      </c>
      <c r="D22" s="2" t="s">
        <v>50</v>
      </c>
      <c r="E22" s="2"/>
      <c r="F22" s="2"/>
      <c r="G22" s="2"/>
      <c r="H22" s="2"/>
      <c r="I22" s="2"/>
      <c r="J22" s="4">
        <v>22000</v>
      </c>
      <c r="K22" s="2"/>
    </row>
    <row r="23" spans="1:11" ht="15.75" x14ac:dyDescent="0.25">
      <c r="A23" s="16"/>
      <c r="B23" s="2">
        <v>2310</v>
      </c>
      <c r="C23" s="2">
        <v>5169</v>
      </c>
      <c r="D23" s="2" t="s">
        <v>42</v>
      </c>
      <c r="E23" s="2"/>
      <c r="F23" s="2"/>
      <c r="G23" s="2"/>
      <c r="H23" s="2"/>
      <c r="I23" s="2"/>
      <c r="J23" s="4">
        <v>60000</v>
      </c>
      <c r="K23" s="4"/>
    </row>
    <row r="24" spans="1:11" ht="15.75" x14ac:dyDescent="0.25">
      <c r="A24" s="16"/>
      <c r="B24" s="2">
        <v>2310</v>
      </c>
      <c r="C24" s="2">
        <v>5171</v>
      </c>
      <c r="D24" s="2" t="s">
        <v>43</v>
      </c>
      <c r="E24" s="2"/>
      <c r="F24" s="2"/>
      <c r="G24" s="2"/>
      <c r="H24" s="2"/>
      <c r="I24" s="2"/>
      <c r="J24" s="4">
        <v>100000</v>
      </c>
      <c r="K24" s="2"/>
    </row>
    <row r="25" spans="1:11" ht="15.75" x14ac:dyDescent="0.25">
      <c r="A25" s="2"/>
      <c r="B25" s="2">
        <v>2310</v>
      </c>
      <c r="C25" s="2">
        <v>5362</v>
      </c>
      <c r="D25" s="2" t="s">
        <v>51</v>
      </c>
      <c r="E25" s="2"/>
      <c r="F25" s="2"/>
      <c r="G25" s="2"/>
      <c r="H25" s="2"/>
      <c r="I25" s="2"/>
      <c r="J25" s="4">
        <v>25000</v>
      </c>
      <c r="K25" s="4">
        <f>J20+J21+J22+J23+J24+J25</f>
        <v>237000</v>
      </c>
    </row>
    <row r="26" spans="1:11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4"/>
      <c r="K26" s="2"/>
    </row>
    <row r="27" spans="1:11" ht="15.75" x14ac:dyDescent="0.25">
      <c r="A27" s="2" t="s">
        <v>52</v>
      </c>
      <c r="B27" s="2">
        <v>2321</v>
      </c>
      <c r="C27" s="2">
        <v>5169</v>
      </c>
      <c r="D27" s="2" t="s">
        <v>42</v>
      </c>
      <c r="E27" s="2"/>
      <c r="F27" s="2"/>
      <c r="G27" s="2"/>
      <c r="H27" s="2"/>
      <c r="I27" s="2"/>
      <c r="J27" s="4">
        <v>15000</v>
      </c>
      <c r="K27" s="2"/>
    </row>
    <row r="28" spans="1:11" ht="15.75" x14ac:dyDescent="0.25">
      <c r="A28" s="2"/>
      <c r="B28" s="2">
        <v>2321</v>
      </c>
      <c r="C28" s="2">
        <v>5171</v>
      </c>
      <c r="D28" s="2" t="s">
        <v>43</v>
      </c>
      <c r="E28" s="2"/>
      <c r="F28" s="2"/>
      <c r="G28" s="2"/>
      <c r="H28" s="2"/>
      <c r="I28" s="2"/>
      <c r="J28" s="4">
        <v>20000</v>
      </c>
      <c r="K28" s="4">
        <f>J27+J28</f>
        <v>35000</v>
      </c>
    </row>
    <row r="29" spans="1:11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4"/>
      <c r="K29" s="2"/>
    </row>
    <row r="30" spans="1:11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4"/>
      <c r="K30" s="2"/>
    </row>
    <row r="31" spans="1:11" ht="15.75" x14ac:dyDescent="0.25">
      <c r="A31" s="2" t="s">
        <v>53</v>
      </c>
      <c r="B31" s="2">
        <v>3314</v>
      </c>
      <c r="C31" s="2">
        <v>5021</v>
      </c>
      <c r="D31" s="2" t="s">
        <v>54</v>
      </c>
      <c r="E31" s="2"/>
      <c r="F31" s="2"/>
      <c r="G31" s="2"/>
      <c r="H31" s="2"/>
      <c r="I31" s="2"/>
      <c r="J31" s="4">
        <v>6000</v>
      </c>
      <c r="K31" s="2"/>
    </row>
    <row r="32" spans="1:11" ht="15.75" x14ac:dyDescent="0.25">
      <c r="A32" s="2"/>
      <c r="B32" s="2">
        <v>3314</v>
      </c>
      <c r="C32" s="2">
        <v>5136</v>
      </c>
      <c r="D32" s="2" t="s">
        <v>55</v>
      </c>
      <c r="E32" s="2"/>
      <c r="F32" s="2"/>
      <c r="G32" s="2"/>
      <c r="H32" s="2"/>
      <c r="I32" s="2"/>
      <c r="J32" s="4">
        <v>5000</v>
      </c>
      <c r="K32" s="4">
        <f>J31+J32</f>
        <v>11000</v>
      </c>
    </row>
    <row r="33" spans="1:11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</row>
    <row r="34" spans="1:11" ht="15.75" x14ac:dyDescent="0.25">
      <c r="A34" s="2" t="s">
        <v>56</v>
      </c>
      <c r="B34" s="2">
        <v>3341</v>
      </c>
      <c r="C34" s="2">
        <v>5169</v>
      </c>
      <c r="D34" s="2" t="s">
        <v>42</v>
      </c>
      <c r="E34" s="2"/>
      <c r="F34" s="2"/>
      <c r="G34" s="2"/>
      <c r="H34" s="2"/>
      <c r="I34" s="2"/>
      <c r="J34" s="4">
        <v>2200</v>
      </c>
      <c r="K34" s="4">
        <f>J34</f>
        <v>2200</v>
      </c>
    </row>
    <row r="35" spans="1:11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</row>
    <row r="36" spans="1:11" ht="15.75" x14ac:dyDescent="0.25">
      <c r="A36" s="2" t="s">
        <v>57</v>
      </c>
      <c r="B36" s="2">
        <v>3399</v>
      </c>
      <c r="C36" s="2">
        <v>5139</v>
      </c>
      <c r="D36" s="2" t="s">
        <v>58</v>
      </c>
      <c r="E36" s="2"/>
      <c r="F36" s="2"/>
      <c r="G36" s="2"/>
      <c r="H36" s="2"/>
      <c r="I36" s="2"/>
      <c r="J36" s="4">
        <v>5000</v>
      </c>
      <c r="K36" s="2"/>
    </row>
    <row r="37" spans="1:11" ht="15.75" x14ac:dyDescent="0.25">
      <c r="A37" s="2"/>
      <c r="B37" s="2">
        <v>3399</v>
      </c>
      <c r="C37" s="2">
        <v>5175</v>
      </c>
      <c r="D37" s="2" t="s">
        <v>59</v>
      </c>
      <c r="E37" s="2"/>
      <c r="F37" s="2"/>
      <c r="G37" s="2"/>
      <c r="H37" s="2"/>
      <c r="I37" s="2"/>
      <c r="J37" s="4">
        <v>12000</v>
      </c>
      <c r="K37" s="2"/>
    </row>
    <row r="38" spans="1:11" ht="15.75" x14ac:dyDescent="0.25">
      <c r="A38" s="2"/>
      <c r="B38" s="2">
        <v>3399</v>
      </c>
      <c r="C38" s="2">
        <v>5194</v>
      </c>
      <c r="D38" s="2" t="s">
        <v>60</v>
      </c>
      <c r="E38" s="2"/>
      <c r="F38" s="2"/>
      <c r="G38" s="2"/>
      <c r="H38" s="2"/>
      <c r="I38" s="2"/>
      <c r="J38" s="4">
        <v>8000</v>
      </c>
      <c r="K38" s="4"/>
    </row>
    <row r="39" spans="1:11" ht="15.75" x14ac:dyDescent="0.25">
      <c r="A39" s="18"/>
      <c r="B39" s="2">
        <v>3399</v>
      </c>
      <c r="C39" s="2">
        <v>6121</v>
      </c>
      <c r="D39" s="2" t="s">
        <v>61</v>
      </c>
      <c r="E39" s="2"/>
      <c r="F39" s="2"/>
      <c r="G39" s="2"/>
      <c r="H39" s="2"/>
      <c r="I39" s="2"/>
      <c r="J39" s="4">
        <v>150000</v>
      </c>
      <c r="K39" s="4">
        <f>J36+J37+J38+J39</f>
        <v>175000</v>
      </c>
    </row>
    <row r="40" spans="1:11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4"/>
      <c r="K40" s="2"/>
    </row>
    <row r="41" spans="1:11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4"/>
      <c r="K41" s="2"/>
    </row>
    <row r="42" spans="1:11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4"/>
      <c r="K42" s="2"/>
    </row>
    <row r="43" spans="1:11" ht="15.75" x14ac:dyDescent="0.25">
      <c r="A43" s="2" t="s">
        <v>62</v>
      </c>
      <c r="B43" s="2">
        <v>3419</v>
      </c>
      <c r="C43" s="2">
        <v>5169</v>
      </c>
      <c r="D43" s="2" t="s">
        <v>64</v>
      </c>
      <c r="E43" s="2"/>
      <c r="F43" s="2"/>
      <c r="G43" s="2"/>
      <c r="H43" s="2"/>
      <c r="I43" s="2"/>
      <c r="J43" s="4">
        <v>15000</v>
      </c>
      <c r="K43" s="2"/>
    </row>
    <row r="44" spans="1:11" ht="15.75" x14ac:dyDescent="0.25">
      <c r="A44" s="2"/>
      <c r="B44" s="2">
        <v>3419</v>
      </c>
      <c r="C44" s="2">
        <v>5175</v>
      </c>
      <c r="D44" s="2" t="s">
        <v>59</v>
      </c>
      <c r="E44" s="2"/>
      <c r="F44" s="2"/>
      <c r="G44" s="2"/>
      <c r="H44" s="2"/>
      <c r="I44" s="2"/>
      <c r="J44" s="4">
        <v>5000</v>
      </c>
      <c r="K44" s="2"/>
    </row>
    <row r="45" spans="1:11" ht="15.75" x14ac:dyDescent="0.25">
      <c r="A45" s="2"/>
      <c r="B45" s="2">
        <v>3419</v>
      </c>
      <c r="C45" s="2">
        <v>5194</v>
      </c>
      <c r="D45" s="2" t="s">
        <v>60</v>
      </c>
      <c r="E45" s="2"/>
      <c r="F45" s="2"/>
      <c r="G45" s="2"/>
      <c r="H45" s="2"/>
      <c r="I45" s="2"/>
      <c r="J45" s="4">
        <v>4000</v>
      </c>
      <c r="K45" s="4">
        <f>J43+J44+J45+J42</f>
        <v>24000</v>
      </c>
    </row>
    <row r="46" spans="1:11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x14ac:dyDescent="0.25">
      <c r="A48" s="2" t="s">
        <v>65</v>
      </c>
      <c r="B48" s="2">
        <v>3421</v>
      </c>
      <c r="C48" s="2">
        <v>5139</v>
      </c>
      <c r="D48" s="2" t="s">
        <v>66</v>
      </c>
      <c r="E48" s="2"/>
      <c r="F48" s="2"/>
      <c r="G48" s="2"/>
      <c r="H48" s="2"/>
      <c r="I48" s="2"/>
      <c r="J48" s="4">
        <v>5000</v>
      </c>
      <c r="K48" s="4"/>
    </row>
    <row r="49" spans="1:11" ht="15.75" x14ac:dyDescent="0.25">
      <c r="A49" s="2"/>
      <c r="B49" s="2">
        <v>3421</v>
      </c>
      <c r="C49" s="2">
        <v>6121</v>
      </c>
      <c r="D49" s="2" t="s">
        <v>137</v>
      </c>
      <c r="E49" s="2"/>
      <c r="F49" s="2"/>
      <c r="G49" s="2"/>
      <c r="H49" s="2"/>
      <c r="I49" s="2"/>
      <c r="J49" s="4">
        <v>540000</v>
      </c>
      <c r="K49" s="4">
        <f>J48+J49</f>
        <v>545000</v>
      </c>
    </row>
    <row r="50" spans="1:11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4"/>
      <c r="K50" s="2"/>
    </row>
    <row r="51" spans="1:11" ht="15.75" x14ac:dyDescent="0.25">
      <c r="A51" s="2" t="s">
        <v>67</v>
      </c>
      <c r="B51" s="2">
        <v>3429</v>
      </c>
      <c r="C51" s="2">
        <v>5229</v>
      </c>
      <c r="D51" s="2" t="s">
        <v>68</v>
      </c>
      <c r="E51" s="2"/>
      <c r="F51" s="2"/>
      <c r="G51" s="2"/>
      <c r="H51" s="2"/>
      <c r="I51" s="2"/>
      <c r="J51" s="4">
        <v>5000</v>
      </c>
      <c r="K51" s="4">
        <f>J51</f>
        <v>5000</v>
      </c>
    </row>
    <row r="52" spans="1:11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x14ac:dyDescent="0.25">
      <c r="A53" s="2" t="s">
        <v>69</v>
      </c>
      <c r="B53" s="2">
        <v>3613</v>
      </c>
      <c r="C53" s="2">
        <v>5153</v>
      </c>
      <c r="D53" s="2" t="s">
        <v>70</v>
      </c>
      <c r="E53" s="2"/>
      <c r="F53" s="2"/>
      <c r="G53" s="2"/>
      <c r="H53" s="2"/>
      <c r="I53" s="2"/>
      <c r="J53" s="4">
        <v>40000</v>
      </c>
      <c r="K53" s="2"/>
    </row>
    <row r="54" spans="1:11" ht="15.75" x14ac:dyDescent="0.25">
      <c r="A54" s="2"/>
      <c r="B54" s="2">
        <v>3613</v>
      </c>
      <c r="C54" s="2">
        <v>5154</v>
      </c>
      <c r="D54" s="2" t="s">
        <v>50</v>
      </c>
      <c r="E54" s="2"/>
      <c r="F54" s="2"/>
      <c r="G54" s="2"/>
      <c r="H54" s="2"/>
      <c r="I54" s="2"/>
      <c r="J54" s="4">
        <v>40000</v>
      </c>
      <c r="K54" s="4"/>
    </row>
    <row r="55" spans="1:11" ht="15.75" x14ac:dyDescent="0.25">
      <c r="A55" s="2"/>
      <c r="B55" s="2">
        <v>3613</v>
      </c>
      <c r="C55" s="2">
        <v>5171</v>
      </c>
      <c r="D55" s="2" t="s">
        <v>43</v>
      </c>
      <c r="E55" s="2"/>
      <c r="F55" s="2"/>
      <c r="G55" s="2"/>
      <c r="H55" s="2"/>
      <c r="I55" s="2"/>
      <c r="J55" s="4">
        <v>100000</v>
      </c>
      <c r="K55" s="4">
        <f>J53+J54+J55</f>
        <v>180000</v>
      </c>
    </row>
    <row r="56" spans="1:11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4"/>
      <c r="K56" s="2"/>
    </row>
    <row r="57" spans="1:11" ht="15.75" x14ac:dyDescent="0.25">
      <c r="A57" s="2" t="s">
        <v>71</v>
      </c>
      <c r="B57" s="2">
        <v>3631</v>
      </c>
      <c r="C57" s="2">
        <v>5139</v>
      </c>
      <c r="D57" s="2" t="s">
        <v>72</v>
      </c>
      <c r="E57" s="2"/>
      <c r="F57" s="2"/>
      <c r="G57" s="2"/>
      <c r="H57" s="2"/>
      <c r="I57" s="2"/>
      <c r="J57" s="4">
        <v>1000</v>
      </c>
      <c r="K57" s="2"/>
    </row>
    <row r="58" spans="1:11" ht="15.75" x14ac:dyDescent="0.25">
      <c r="A58" s="2"/>
      <c r="B58" s="2">
        <v>3631</v>
      </c>
      <c r="C58" s="2">
        <v>5169</v>
      </c>
      <c r="D58" s="2" t="s">
        <v>73</v>
      </c>
      <c r="E58" s="2"/>
      <c r="F58" s="2"/>
      <c r="G58" s="2"/>
      <c r="H58" s="2"/>
      <c r="I58" s="2"/>
      <c r="J58" s="4">
        <v>67000</v>
      </c>
      <c r="K58" s="2"/>
    </row>
    <row r="59" spans="1:11" ht="15.75" x14ac:dyDescent="0.25">
      <c r="A59" s="2"/>
      <c r="B59" s="2">
        <v>3631</v>
      </c>
      <c r="C59" s="2">
        <v>5171</v>
      </c>
      <c r="D59" s="2" t="s">
        <v>43</v>
      </c>
      <c r="E59" s="2"/>
      <c r="F59" s="2"/>
      <c r="G59" s="2"/>
      <c r="H59" s="2"/>
      <c r="I59" s="2"/>
      <c r="J59" s="4">
        <v>14500</v>
      </c>
      <c r="K59" s="4">
        <f>J57+J58+J59</f>
        <v>82500</v>
      </c>
    </row>
    <row r="60" spans="1:11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4"/>
      <c r="K60" s="2"/>
    </row>
    <row r="61" spans="1:11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x14ac:dyDescent="0.25">
      <c r="A62" s="2" t="s">
        <v>74</v>
      </c>
      <c r="B62" s="2">
        <v>3632</v>
      </c>
      <c r="C62" s="2">
        <v>5139</v>
      </c>
      <c r="D62" s="2" t="s">
        <v>58</v>
      </c>
      <c r="E62" s="2"/>
      <c r="F62" s="2"/>
      <c r="G62" s="2"/>
      <c r="H62" s="2"/>
      <c r="I62" s="2"/>
      <c r="J62" s="4">
        <v>3000</v>
      </c>
      <c r="K62" s="4">
        <f>J62</f>
        <v>3000</v>
      </c>
    </row>
    <row r="63" spans="1:11" ht="15.75" x14ac:dyDescent="0.25">
      <c r="A63" s="18"/>
      <c r="B63" s="1"/>
      <c r="C63" s="1"/>
      <c r="D63" s="1"/>
      <c r="E63" s="1"/>
      <c r="F63" s="1"/>
      <c r="G63" s="1"/>
      <c r="H63" s="1"/>
      <c r="I63" s="1"/>
      <c r="J63" s="17"/>
      <c r="K63" s="4"/>
    </row>
    <row r="64" spans="1:11" ht="15.75" x14ac:dyDescent="0.25">
      <c r="A64" s="15"/>
      <c r="B64" s="1"/>
      <c r="C64" s="1"/>
      <c r="D64" s="1"/>
      <c r="E64" s="1"/>
      <c r="F64" s="1"/>
      <c r="G64" s="1"/>
      <c r="H64" s="1"/>
      <c r="I64" s="1"/>
      <c r="J64" s="17"/>
      <c r="K64" s="4"/>
    </row>
    <row r="65" spans="1:11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x14ac:dyDescent="0.25">
      <c r="A66" s="2" t="s">
        <v>75</v>
      </c>
      <c r="B66" s="2">
        <v>3639</v>
      </c>
      <c r="C66" s="2">
        <v>5011</v>
      </c>
      <c r="D66" s="2" t="s">
        <v>76</v>
      </c>
      <c r="E66" s="2"/>
      <c r="F66" s="2"/>
      <c r="G66" s="2"/>
      <c r="H66" s="2"/>
      <c r="I66" s="2"/>
      <c r="J66" s="4">
        <v>230000</v>
      </c>
      <c r="K66" s="2"/>
    </row>
    <row r="67" spans="1:11" ht="15.75" x14ac:dyDescent="0.25">
      <c r="A67" s="2"/>
      <c r="B67" s="2">
        <v>3639</v>
      </c>
      <c r="C67" s="2">
        <v>5031</v>
      </c>
      <c r="D67" s="2" t="s">
        <v>77</v>
      </c>
      <c r="E67" s="2"/>
      <c r="F67" s="2"/>
      <c r="G67" s="2"/>
      <c r="H67" s="2"/>
      <c r="I67" s="2"/>
      <c r="J67" s="4">
        <v>60000</v>
      </c>
      <c r="K67" s="2"/>
    </row>
    <row r="68" spans="1:11" ht="15.75" x14ac:dyDescent="0.25">
      <c r="A68" s="2"/>
      <c r="B68" s="2">
        <v>3639</v>
      </c>
      <c r="C68" s="2">
        <v>5032</v>
      </c>
      <c r="D68" s="2" t="s">
        <v>78</v>
      </c>
      <c r="E68" s="2"/>
      <c r="F68" s="2"/>
      <c r="G68" s="2"/>
      <c r="H68" s="2"/>
      <c r="I68" s="2"/>
      <c r="J68" s="4">
        <v>21000</v>
      </c>
      <c r="K68" s="2"/>
    </row>
    <row r="69" spans="1:11" ht="15.75" x14ac:dyDescent="0.25">
      <c r="A69" s="2"/>
      <c r="B69" s="2">
        <v>3639</v>
      </c>
      <c r="C69" s="2"/>
      <c r="D69" s="2" t="s">
        <v>79</v>
      </c>
      <c r="E69" s="2"/>
      <c r="F69" s="2"/>
      <c r="G69" s="2"/>
      <c r="H69" s="2"/>
      <c r="I69" s="2"/>
      <c r="J69" s="4">
        <v>2500</v>
      </c>
      <c r="K69" s="2"/>
    </row>
    <row r="70" spans="1:11" ht="15.75" x14ac:dyDescent="0.25">
      <c r="A70" s="2"/>
      <c r="B70" s="2">
        <v>3639</v>
      </c>
      <c r="C70" s="2">
        <v>5169</v>
      </c>
      <c r="D70" s="2" t="s">
        <v>80</v>
      </c>
      <c r="E70" s="2"/>
      <c r="F70" s="2"/>
      <c r="G70" s="2"/>
      <c r="H70" s="2"/>
      <c r="I70" s="2"/>
      <c r="J70" s="4">
        <v>1000</v>
      </c>
      <c r="K70" s="4">
        <f>J66+J67+J68+J69+J70</f>
        <v>314500</v>
      </c>
    </row>
    <row r="71" spans="1:11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x14ac:dyDescent="0.25">
      <c r="A72" s="2" t="s">
        <v>81</v>
      </c>
      <c r="B72" s="2">
        <v>3721</v>
      </c>
      <c r="C72" s="2">
        <v>5169</v>
      </c>
      <c r="D72" s="2" t="s">
        <v>82</v>
      </c>
      <c r="E72" s="2"/>
      <c r="F72" s="2"/>
      <c r="G72" s="2"/>
      <c r="H72" s="2"/>
      <c r="I72" s="2"/>
      <c r="J72" s="4">
        <v>8000</v>
      </c>
      <c r="K72" s="2"/>
    </row>
    <row r="73" spans="1:11" ht="15.75" x14ac:dyDescent="0.25">
      <c r="A73" s="2"/>
      <c r="B73" s="2">
        <v>3722</v>
      </c>
      <c r="C73" s="2">
        <v>5169</v>
      </c>
      <c r="D73" s="2" t="s">
        <v>83</v>
      </c>
      <c r="E73" s="2"/>
      <c r="F73" s="2"/>
      <c r="G73" s="2"/>
      <c r="H73" s="2"/>
      <c r="I73" s="2"/>
      <c r="J73" s="4">
        <v>130000</v>
      </c>
      <c r="K73" s="4"/>
    </row>
    <row r="74" spans="1:11" ht="15.75" x14ac:dyDescent="0.25">
      <c r="A74" s="2"/>
      <c r="B74" s="2">
        <v>3723</v>
      </c>
      <c r="C74" s="2">
        <v>5169</v>
      </c>
      <c r="D74" s="2" t="s">
        <v>42</v>
      </c>
      <c r="E74" s="2"/>
      <c r="F74" s="2"/>
      <c r="G74" s="2"/>
      <c r="H74" s="2"/>
      <c r="I74" s="2"/>
      <c r="J74" s="4">
        <v>15000</v>
      </c>
      <c r="K74" s="4"/>
    </row>
    <row r="75" spans="1:11" ht="15.75" x14ac:dyDescent="0.25">
      <c r="A75" s="2"/>
      <c r="B75" s="2">
        <v>3726</v>
      </c>
      <c r="C75" s="2">
        <v>5137</v>
      </c>
      <c r="D75" s="2" t="s">
        <v>85</v>
      </c>
      <c r="E75" s="2"/>
      <c r="F75" s="2"/>
      <c r="G75" s="2"/>
      <c r="H75" s="2"/>
      <c r="I75" s="2"/>
      <c r="J75" s="4">
        <v>80000</v>
      </c>
      <c r="K75" s="4"/>
    </row>
    <row r="76" spans="1:11" ht="15.75" x14ac:dyDescent="0.25">
      <c r="A76" s="2"/>
      <c r="B76" s="2">
        <v>3726</v>
      </c>
      <c r="C76" s="2">
        <v>5169</v>
      </c>
      <c r="D76" s="2" t="s">
        <v>42</v>
      </c>
      <c r="E76" s="2"/>
      <c r="F76" s="2"/>
      <c r="G76" s="2"/>
      <c r="H76" s="2"/>
      <c r="I76" s="2"/>
      <c r="J76" s="4">
        <v>10500</v>
      </c>
      <c r="K76" s="4">
        <f>J72+J73+J74+J75+J76</f>
        <v>243500</v>
      </c>
    </row>
    <row r="77" spans="1:11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4"/>
      <c r="K77" s="4"/>
    </row>
    <row r="78" spans="1:11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4"/>
      <c r="K78" s="2"/>
    </row>
    <row r="79" spans="1:11" ht="15.75" x14ac:dyDescent="0.25">
      <c r="A79" s="2" t="s">
        <v>84</v>
      </c>
      <c r="B79" s="2">
        <v>3745</v>
      </c>
      <c r="C79" s="2">
        <v>5021</v>
      </c>
      <c r="D79" s="2" t="s">
        <v>37</v>
      </c>
      <c r="E79" s="2"/>
      <c r="F79" s="2"/>
      <c r="G79" s="2"/>
      <c r="H79" s="2"/>
      <c r="I79" s="2"/>
      <c r="J79" s="4">
        <v>30000</v>
      </c>
      <c r="K79" s="2"/>
    </row>
    <row r="80" spans="1:11" ht="15.75" x14ac:dyDescent="0.25">
      <c r="A80" s="16"/>
      <c r="B80" s="2">
        <v>3745</v>
      </c>
      <c r="C80" s="2">
        <v>5137</v>
      </c>
      <c r="D80" s="2" t="s">
        <v>85</v>
      </c>
      <c r="E80" s="2"/>
      <c r="F80" s="2"/>
      <c r="G80" s="2"/>
      <c r="H80" s="2"/>
      <c r="I80" s="2"/>
      <c r="J80" s="4">
        <v>30000</v>
      </c>
      <c r="K80" s="2"/>
    </row>
    <row r="81" spans="1:11" ht="15.75" x14ac:dyDescent="0.25">
      <c r="A81" s="2"/>
      <c r="B81" s="2">
        <v>3745</v>
      </c>
      <c r="C81" s="2">
        <v>5139</v>
      </c>
      <c r="D81" s="2" t="s">
        <v>58</v>
      </c>
      <c r="E81" s="2"/>
      <c r="F81" s="2"/>
      <c r="G81" s="2"/>
      <c r="H81" s="2"/>
      <c r="I81" s="2"/>
      <c r="J81" s="4">
        <v>20000</v>
      </c>
      <c r="K81" s="2"/>
    </row>
    <row r="82" spans="1:11" ht="15.75" x14ac:dyDescent="0.25">
      <c r="A82" s="2"/>
      <c r="B82" s="2">
        <v>3745</v>
      </c>
      <c r="C82" s="2">
        <v>5156</v>
      </c>
      <c r="D82" s="2" t="s">
        <v>39</v>
      </c>
      <c r="E82" s="2"/>
      <c r="F82" s="2"/>
      <c r="G82" s="2"/>
      <c r="H82" s="2"/>
      <c r="I82" s="2"/>
      <c r="J82" s="4">
        <v>14000</v>
      </c>
      <c r="K82" s="2"/>
    </row>
    <row r="83" spans="1:11" ht="15.75" x14ac:dyDescent="0.25">
      <c r="A83" s="2"/>
      <c r="B83" s="2">
        <v>3745</v>
      </c>
      <c r="C83" s="2">
        <v>5163</v>
      </c>
      <c r="D83" s="2" t="s">
        <v>40</v>
      </c>
      <c r="E83" s="2"/>
      <c r="F83" s="2"/>
      <c r="G83" s="2"/>
      <c r="H83" s="2"/>
      <c r="I83" s="2"/>
      <c r="J83" s="4">
        <v>1000</v>
      </c>
      <c r="K83" s="2"/>
    </row>
    <row r="84" spans="1:11" ht="15.75" x14ac:dyDescent="0.25">
      <c r="A84" s="2"/>
      <c r="B84" s="2">
        <v>3745</v>
      </c>
      <c r="C84" s="2">
        <v>5171</v>
      </c>
      <c r="D84" s="2" t="s">
        <v>43</v>
      </c>
      <c r="E84" s="2"/>
      <c r="F84" s="2"/>
      <c r="G84" s="2"/>
      <c r="H84" s="2"/>
      <c r="I84" s="2"/>
      <c r="J84" s="4">
        <v>30000</v>
      </c>
      <c r="K84" s="4">
        <f>J79+J80+J81+J82+J83+J84</f>
        <v>125000</v>
      </c>
    </row>
    <row r="85" spans="1:11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4"/>
      <c r="K85" s="4"/>
    </row>
    <row r="86" spans="1:11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4"/>
      <c r="K86" s="4"/>
    </row>
    <row r="87" spans="1:11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4"/>
      <c r="K87" s="4"/>
    </row>
    <row r="88" spans="1:11" ht="15.75" x14ac:dyDescent="0.25">
      <c r="A88" s="15" t="s">
        <v>126</v>
      </c>
      <c r="B88" s="2">
        <v>3749</v>
      </c>
      <c r="C88" s="2">
        <v>5171</v>
      </c>
      <c r="D88" s="2" t="s">
        <v>43</v>
      </c>
      <c r="E88" s="2"/>
      <c r="F88" s="2"/>
      <c r="G88" s="2"/>
      <c r="H88" s="2"/>
      <c r="I88" s="2"/>
      <c r="J88" s="4">
        <v>143000</v>
      </c>
      <c r="K88" s="4">
        <f>J88</f>
        <v>143000</v>
      </c>
    </row>
    <row r="89" spans="1:11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x14ac:dyDescent="0.25">
      <c r="A90" s="2" t="s">
        <v>86</v>
      </c>
      <c r="B90" s="2">
        <v>5212</v>
      </c>
      <c r="C90" s="2">
        <v>5901</v>
      </c>
      <c r="D90" s="2" t="s">
        <v>87</v>
      </c>
      <c r="E90" s="2"/>
      <c r="F90" s="2"/>
      <c r="G90" s="2"/>
      <c r="H90" s="2"/>
      <c r="I90" s="2"/>
      <c r="J90" s="19">
        <v>2000</v>
      </c>
      <c r="K90" s="19">
        <f>J90</f>
        <v>2000</v>
      </c>
    </row>
    <row r="91" spans="1:11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19"/>
      <c r="K91" s="19"/>
    </row>
    <row r="92" spans="1:11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19"/>
      <c r="K92" s="19"/>
    </row>
    <row r="93" spans="1:11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19"/>
      <c r="K93" s="19"/>
    </row>
    <row r="94" spans="1:11" ht="15.75" x14ac:dyDescent="0.25">
      <c r="A94" s="2"/>
      <c r="B94" s="2"/>
      <c r="C94" s="1"/>
      <c r="D94" s="1"/>
      <c r="E94" s="1"/>
      <c r="F94" s="2"/>
      <c r="G94" s="2"/>
      <c r="H94" s="2"/>
      <c r="I94" s="2"/>
      <c r="J94" s="20"/>
      <c r="K94" s="2"/>
    </row>
    <row r="95" spans="1:11" ht="15.75" x14ac:dyDescent="0.25">
      <c r="A95" s="2"/>
      <c r="B95" s="1" t="s">
        <v>141</v>
      </c>
      <c r="C95" s="1"/>
      <c r="D95" s="1"/>
      <c r="E95" s="1"/>
      <c r="F95" s="2"/>
      <c r="G95" s="2"/>
      <c r="H95" s="2"/>
      <c r="I95" s="2"/>
      <c r="J95" s="20"/>
      <c r="K95" s="2"/>
    </row>
    <row r="96" spans="1:11" ht="15.75" x14ac:dyDescent="0.25">
      <c r="A96" s="2"/>
      <c r="B96" s="2" t="s">
        <v>142</v>
      </c>
      <c r="C96" s="2"/>
      <c r="D96" s="2"/>
      <c r="E96" s="2"/>
      <c r="F96" s="2"/>
      <c r="G96" s="2"/>
      <c r="H96" s="2"/>
      <c r="I96" s="2"/>
      <c r="J96" s="20"/>
      <c r="K96" s="2"/>
    </row>
    <row r="97" spans="1:11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4"/>
      <c r="K97" s="2"/>
    </row>
    <row r="98" spans="1:11" ht="15.75" x14ac:dyDescent="0.25">
      <c r="A98" s="2" t="s">
        <v>88</v>
      </c>
      <c r="B98" s="2">
        <v>5512</v>
      </c>
      <c r="C98" s="2">
        <v>5139</v>
      </c>
      <c r="D98" s="2" t="s">
        <v>58</v>
      </c>
      <c r="E98" s="2"/>
      <c r="F98" s="2"/>
      <c r="G98" s="2"/>
      <c r="H98" s="2"/>
      <c r="I98" s="2"/>
      <c r="J98" s="4">
        <v>12000</v>
      </c>
      <c r="K98" s="2"/>
    </row>
    <row r="99" spans="1:11" ht="15.75" x14ac:dyDescent="0.25">
      <c r="A99" s="2"/>
      <c r="B99" s="2">
        <v>5512</v>
      </c>
      <c r="C99" s="2">
        <v>5153</v>
      </c>
      <c r="D99" s="2" t="s">
        <v>70</v>
      </c>
      <c r="E99" s="2"/>
      <c r="F99" s="2"/>
      <c r="G99" s="2"/>
      <c r="H99" s="2"/>
      <c r="I99" s="2"/>
      <c r="J99" s="4">
        <v>12000</v>
      </c>
      <c r="K99" s="2"/>
    </row>
    <row r="100" spans="1:11" ht="15.75" x14ac:dyDescent="0.25">
      <c r="A100" s="2"/>
      <c r="B100" s="2">
        <v>5512</v>
      </c>
      <c r="C100" s="2">
        <v>5156</v>
      </c>
      <c r="D100" s="2" t="s">
        <v>39</v>
      </c>
      <c r="E100" s="2"/>
      <c r="F100" s="2"/>
      <c r="G100" s="2"/>
      <c r="H100" s="2"/>
      <c r="I100" s="2"/>
      <c r="J100" s="4">
        <v>7000</v>
      </c>
      <c r="K100" s="2"/>
    </row>
    <row r="101" spans="1:11" ht="15.75" x14ac:dyDescent="0.25">
      <c r="A101" s="2"/>
      <c r="B101" s="2">
        <v>5512</v>
      </c>
      <c r="C101" s="2">
        <v>5169</v>
      </c>
      <c r="D101" s="2" t="s">
        <v>42</v>
      </c>
      <c r="E101" s="2"/>
      <c r="F101" s="2"/>
      <c r="G101" s="2"/>
      <c r="H101" s="2"/>
      <c r="I101" s="2"/>
      <c r="J101" s="4">
        <v>3000</v>
      </c>
      <c r="K101" s="2"/>
    </row>
    <row r="102" spans="1:11" ht="15.75" x14ac:dyDescent="0.25">
      <c r="A102" s="2"/>
      <c r="B102" s="2">
        <v>5512</v>
      </c>
      <c r="C102" s="2">
        <v>5171</v>
      </c>
      <c r="D102" s="2" t="s">
        <v>43</v>
      </c>
      <c r="E102" s="2"/>
      <c r="F102" s="2"/>
      <c r="G102" s="2"/>
      <c r="H102" s="2"/>
      <c r="I102" s="2"/>
      <c r="J102" s="4">
        <v>2000</v>
      </c>
      <c r="K102" s="2"/>
    </row>
    <row r="103" spans="1:11" ht="15.75" x14ac:dyDescent="0.25">
      <c r="A103" s="2"/>
      <c r="B103" s="2">
        <v>5512</v>
      </c>
      <c r="C103" s="2">
        <v>5194</v>
      </c>
      <c r="D103" s="2" t="s">
        <v>60</v>
      </c>
      <c r="E103" s="2"/>
      <c r="F103" s="2"/>
      <c r="G103" s="2"/>
      <c r="H103" s="2"/>
      <c r="I103" s="2"/>
      <c r="J103" s="4">
        <v>2000</v>
      </c>
      <c r="K103" s="2"/>
    </row>
    <row r="104" spans="1:11" ht="15.75" x14ac:dyDescent="0.25">
      <c r="A104" s="2"/>
      <c r="B104" s="2">
        <v>5512</v>
      </c>
      <c r="C104" s="2">
        <v>5222</v>
      </c>
      <c r="D104" s="2" t="s">
        <v>89</v>
      </c>
      <c r="E104" s="2"/>
      <c r="F104" s="2"/>
      <c r="G104" s="2"/>
      <c r="H104" s="2"/>
      <c r="I104" s="2"/>
      <c r="J104" s="4">
        <v>1000</v>
      </c>
      <c r="K104" s="4">
        <f>J98+J99+J100+J101+J102+J103+J104</f>
        <v>39000</v>
      </c>
    </row>
    <row r="105" spans="1:11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4"/>
      <c r="K105" s="4"/>
    </row>
    <row r="106" spans="1:11" ht="15.75" x14ac:dyDescent="0.25">
      <c r="A106" s="2"/>
      <c r="B106" s="2"/>
      <c r="C106" s="1"/>
      <c r="D106" s="1"/>
      <c r="E106" s="1"/>
      <c r="F106" s="2"/>
      <c r="G106" s="2"/>
      <c r="H106" s="2"/>
      <c r="I106" s="2"/>
      <c r="J106" s="4"/>
      <c r="K106" s="2"/>
    </row>
    <row r="107" spans="1:11" ht="15.75" x14ac:dyDescent="0.25">
      <c r="A107" s="2" t="s">
        <v>90</v>
      </c>
      <c r="B107" s="2">
        <v>6112</v>
      </c>
      <c r="C107" s="2">
        <v>5023</v>
      </c>
      <c r="D107" s="2" t="s">
        <v>91</v>
      </c>
      <c r="E107" s="2"/>
      <c r="F107" s="2"/>
      <c r="G107" s="2"/>
      <c r="H107" s="2"/>
      <c r="I107" s="2"/>
      <c r="J107" s="4">
        <v>300000</v>
      </c>
      <c r="K107" s="2"/>
    </row>
    <row r="108" spans="1:11" ht="15.75" x14ac:dyDescent="0.25">
      <c r="A108" s="2"/>
      <c r="B108" s="2">
        <v>6112</v>
      </c>
      <c r="C108" s="2">
        <v>5032</v>
      </c>
      <c r="D108" s="2" t="s">
        <v>92</v>
      </c>
      <c r="E108" s="2"/>
      <c r="F108" s="2"/>
      <c r="G108" s="2"/>
      <c r="H108" s="2"/>
      <c r="I108" s="2"/>
      <c r="J108" s="4">
        <v>27000</v>
      </c>
      <c r="K108" s="4">
        <f>J107+J108</f>
        <v>327000</v>
      </c>
    </row>
    <row r="109" spans="1:11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4"/>
      <c r="K109" s="2"/>
    </row>
    <row r="110" spans="1:11" ht="15.75" x14ac:dyDescent="0.25">
      <c r="A110" s="2" t="s">
        <v>93</v>
      </c>
      <c r="B110" s="2">
        <v>6171</v>
      </c>
      <c r="C110" s="2">
        <v>5011</v>
      </c>
      <c r="D110" s="2" t="s">
        <v>54</v>
      </c>
      <c r="E110" s="2"/>
      <c r="F110" s="2"/>
      <c r="G110" s="2"/>
      <c r="H110" s="2"/>
      <c r="I110" s="2"/>
      <c r="J110" s="21">
        <v>132000</v>
      </c>
      <c r="K110" s="2"/>
    </row>
    <row r="111" spans="1:11" ht="15.75" x14ac:dyDescent="0.25">
      <c r="A111" s="2"/>
      <c r="B111" s="2">
        <v>6171</v>
      </c>
      <c r="C111" s="2">
        <v>5021</v>
      </c>
      <c r="D111" s="2" t="s">
        <v>37</v>
      </c>
      <c r="E111" s="2"/>
      <c r="F111" s="2"/>
      <c r="G111" s="2"/>
      <c r="H111" s="2"/>
      <c r="I111" s="2"/>
      <c r="J111" s="4">
        <v>10000</v>
      </c>
      <c r="K111" s="2"/>
    </row>
    <row r="112" spans="1:11" ht="15.75" x14ac:dyDescent="0.25">
      <c r="A112" s="2"/>
      <c r="B112" s="2">
        <v>6171</v>
      </c>
      <c r="C112" s="2">
        <v>5031</v>
      </c>
      <c r="D112" s="2" t="s">
        <v>94</v>
      </c>
      <c r="E112" s="2"/>
      <c r="F112" s="2"/>
      <c r="G112" s="2"/>
      <c r="H112" s="2"/>
      <c r="I112" s="2"/>
      <c r="J112" s="4">
        <v>31500</v>
      </c>
      <c r="K112" s="2"/>
    </row>
    <row r="113" spans="1:11" ht="15.75" x14ac:dyDescent="0.25">
      <c r="A113" s="2"/>
      <c r="B113" s="2">
        <v>6171</v>
      </c>
      <c r="C113" s="2">
        <v>5032</v>
      </c>
      <c r="D113" s="2" t="s">
        <v>95</v>
      </c>
      <c r="E113" s="2"/>
      <c r="F113" s="2"/>
      <c r="G113" s="2"/>
      <c r="H113" s="2"/>
      <c r="I113" s="2"/>
      <c r="J113" s="4">
        <v>12000</v>
      </c>
      <c r="K113" s="2"/>
    </row>
    <row r="114" spans="1:11" ht="15.75" x14ac:dyDescent="0.25">
      <c r="A114" s="2"/>
      <c r="B114" s="2">
        <v>6171</v>
      </c>
      <c r="C114" s="2">
        <v>5038</v>
      </c>
      <c r="D114" s="2" t="s">
        <v>96</v>
      </c>
      <c r="E114" s="2"/>
      <c r="F114" s="2"/>
      <c r="G114" s="2"/>
      <c r="H114" s="2"/>
      <c r="I114" s="2"/>
      <c r="J114" s="4">
        <v>15000</v>
      </c>
      <c r="K114" s="2"/>
    </row>
    <row r="115" spans="1:11" ht="15.75" x14ac:dyDescent="0.25">
      <c r="A115" s="2"/>
      <c r="B115" s="2">
        <v>6171</v>
      </c>
      <c r="C115" s="2">
        <v>5136</v>
      </c>
      <c r="D115" s="2" t="s">
        <v>97</v>
      </c>
      <c r="E115" s="2"/>
      <c r="F115" s="2"/>
      <c r="G115" s="2"/>
      <c r="H115" s="2"/>
      <c r="I115" s="2"/>
      <c r="J115" s="4">
        <v>1000</v>
      </c>
      <c r="K115" s="2"/>
    </row>
    <row r="116" spans="1:11" ht="15.75" x14ac:dyDescent="0.25">
      <c r="A116" s="16"/>
      <c r="B116" s="2">
        <v>6171</v>
      </c>
      <c r="C116" s="2">
        <v>5137</v>
      </c>
      <c r="D116" s="2" t="s">
        <v>85</v>
      </c>
      <c r="E116" s="2"/>
      <c r="F116" s="2"/>
      <c r="G116" s="2"/>
      <c r="H116" s="2"/>
      <c r="I116" s="2"/>
      <c r="J116" s="4">
        <v>70000</v>
      </c>
      <c r="K116" s="2"/>
    </row>
    <row r="117" spans="1:11" ht="15.75" x14ac:dyDescent="0.25">
      <c r="A117" s="2"/>
      <c r="B117" s="2">
        <v>6171</v>
      </c>
      <c r="C117" s="2">
        <v>5139</v>
      </c>
      <c r="D117" s="2" t="s">
        <v>49</v>
      </c>
      <c r="E117" s="2"/>
      <c r="F117" s="2"/>
      <c r="G117" s="2"/>
      <c r="H117" s="2"/>
      <c r="I117" s="2"/>
      <c r="J117" s="4">
        <v>30000</v>
      </c>
      <c r="K117" s="2"/>
    </row>
    <row r="118" spans="1:11" ht="15.75" x14ac:dyDescent="0.25">
      <c r="A118" s="2"/>
      <c r="B118" s="2">
        <v>6171</v>
      </c>
      <c r="C118" s="2">
        <v>5153</v>
      </c>
      <c r="D118" s="2" t="s">
        <v>98</v>
      </c>
      <c r="E118" s="2"/>
      <c r="F118" s="2"/>
      <c r="G118" s="2"/>
      <c r="H118" s="2"/>
      <c r="I118" s="2"/>
      <c r="J118" s="4">
        <v>65000</v>
      </c>
      <c r="K118" s="2"/>
    </row>
    <row r="119" spans="1:11" ht="15.75" x14ac:dyDescent="0.25">
      <c r="A119" s="2"/>
      <c r="B119" s="2">
        <v>6171</v>
      </c>
      <c r="C119" s="2">
        <v>5154</v>
      </c>
      <c r="D119" s="2" t="s">
        <v>50</v>
      </c>
      <c r="E119" s="2"/>
      <c r="F119" s="2"/>
      <c r="G119" s="2"/>
      <c r="H119" s="2"/>
      <c r="I119" s="2"/>
      <c r="J119" s="4">
        <v>12000</v>
      </c>
      <c r="K119" s="2"/>
    </row>
    <row r="120" spans="1:11" ht="15.75" x14ac:dyDescent="0.25">
      <c r="A120" s="2"/>
      <c r="B120" s="2">
        <v>6171</v>
      </c>
      <c r="C120" s="2">
        <v>5161</v>
      </c>
      <c r="D120" s="2" t="s">
        <v>99</v>
      </c>
      <c r="E120" s="2"/>
      <c r="F120" s="2"/>
      <c r="G120" s="2"/>
      <c r="H120" s="2"/>
      <c r="I120" s="2"/>
      <c r="J120" s="4">
        <v>4000</v>
      </c>
      <c r="K120" s="2"/>
    </row>
    <row r="121" spans="1:11" ht="15.75" x14ac:dyDescent="0.25">
      <c r="A121" s="2"/>
      <c r="B121" s="2">
        <v>6171</v>
      </c>
      <c r="C121" s="2">
        <v>5162</v>
      </c>
      <c r="D121" s="2" t="s">
        <v>100</v>
      </c>
      <c r="E121" s="2"/>
      <c r="F121" s="2"/>
      <c r="G121" s="2"/>
      <c r="H121" s="2"/>
      <c r="I121" s="2"/>
      <c r="J121" s="4">
        <v>13000</v>
      </c>
      <c r="K121" s="2"/>
    </row>
    <row r="122" spans="1:11" ht="15.75" x14ac:dyDescent="0.25">
      <c r="A122" s="2"/>
      <c r="B122" s="2">
        <v>6171</v>
      </c>
      <c r="C122" s="2">
        <v>5163</v>
      </c>
      <c r="D122" s="2" t="s">
        <v>101</v>
      </c>
      <c r="E122" s="2"/>
      <c r="F122" s="2"/>
      <c r="G122" s="2"/>
      <c r="H122" s="2"/>
      <c r="I122" s="2"/>
      <c r="J122" s="4">
        <v>5000</v>
      </c>
      <c r="K122" s="2"/>
    </row>
    <row r="123" spans="1:11" ht="15.75" x14ac:dyDescent="0.25">
      <c r="A123" s="2"/>
      <c r="B123" s="2">
        <v>6171</v>
      </c>
      <c r="C123" s="2">
        <v>5167</v>
      </c>
      <c r="D123" s="2" t="s">
        <v>41</v>
      </c>
      <c r="E123" s="2"/>
      <c r="F123" s="2"/>
      <c r="G123" s="2"/>
      <c r="H123" s="2"/>
      <c r="I123" s="2"/>
      <c r="J123" s="4">
        <v>5000</v>
      </c>
      <c r="K123" s="2"/>
    </row>
    <row r="124" spans="1:11" ht="15.75" x14ac:dyDescent="0.25">
      <c r="A124" s="16"/>
      <c r="B124" s="2">
        <v>6171</v>
      </c>
      <c r="C124" s="2">
        <v>5169</v>
      </c>
      <c r="D124" s="2" t="s">
        <v>42</v>
      </c>
      <c r="E124" s="2"/>
      <c r="F124" s="2"/>
      <c r="G124" s="2"/>
      <c r="H124" s="2"/>
      <c r="I124" s="2"/>
      <c r="J124" s="4">
        <v>170000</v>
      </c>
      <c r="K124" s="2"/>
    </row>
    <row r="125" spans="1:11" ht="15.75" x14ac:dyDescent="0.25">
      <c r="A125" s="16"/>
      <c r="B125" s="2">
        <v>6171</v>
      </c>
      <c r="C125" s="2">
        <v>5171</v>
      </c>
      <c r="D125" s="2" t="s">
        <v>43</v>
      </c>
      <c r="E125" s="2"/>
      <c r="F125" s="2"/>
      <c r="G125" s="2"/>
      <c r="H125" s="2"/>
      <c r="I125" s="2"/>
      <c r="J125" s="4">
        <v>80000</v>
      </c>
      <c r="K125" s="2"/>
    </row>
    <row r="126" spans="1:11" ht="15.75" x14ac:dyDescent="0.25">
      <c r="A126" s="2"/>
      <c r="B126" s="2">
        <v>6171</v>
      </c>
      <c r="C126" s="2">
        <v>5172</v>
      </c>
      <c r="D126" s="2" t="s">
        <v>102</v>
      </c>
      <c r="E126" s="2"/>
      <c r="F126" s="2"/>
      <c r="G126" s="2"/>
      <c r="H126" s="2"/>
      <c r="I126" s="2"/>
      <c r="J126" s="4">
        <v>20000</v>
      </c>
      <c r="K126" s="2"/>
    </row>
    <row r="127" spans="1:11" ht="15.75" x14ac:dyDescent="0.25">
      <c r="A127" s="2"/>
      <c r="B127" s="2">
        <v>6171</v>
      </c>
      <c r="C127" s="2">
        <v>5173</v>
      </c>
      <c r="D127" s="2" t="s">
        <v>103</v>
      </c>
      <c r="E127" s="2"/>
      <c r="F127" s="2"/>
      <c r="G127" s="2"/>
      <c r="H127" s="2"/>
      <c r="I127" s="2"/>
      <c r="J127" s="4">
        <v>10000</v>
      </c>
      <c r="K127" s="2"/>
    </row>
    <row r="128" spans="1:11" ht="15.75" x14ac:dyDescent="0.25">
      <c r="A128" s="2" t="s">
        <v>63</v>
      </c>
      <c r="B128" s="2">
        <v>6171</v>
      </c>
      <c r="C128" s="2">
        <v>5175</v>
      </c>
      <c r="D128" s="2" t="s">
        <v>59</v>
      </c>
      <c r="E128" s="2"/>
      <c r="F128" s="2"/>
      <c r="G128" s="2"/>
      <c r="H128" s="2"/>
      <c r="I128" s="2"/>
      <c r="J128" s="4">
        <v>2500</v>
      </c>
      <c r="K128" s="2"/>
    </row>
    <row r="129" spans="1:11" ht="15.75" x14ac:dyDescent="0.25">
      <c r="A129" s="15"/>
      <c r="B129" s="2">
        <v>6171</v>
      </c>
      <c r="C129" s="2">
        <v>5194</v>
      </c>
      <c r="D129" s="2" t="s">
        <v>60</v>
      </c>
      <c r="E129" s="2"/>
      <c r="F129" s="2"/>
      <c r="G129" s="2"/>
      <c r="H129" s="2"/>
      <c r="I129" s="2"/>
      <c r="J129" s="4">
        <v>1000</v>
      </c>
      <c r="K129" s="2"/>
    </row>
    <row r="130" spans="1:11" ht="15.75" x14ac:dyDescent="0.25">
      <c r="A130" s="2"/>
      <c r="B130" s="2">
        <v>6171</v>
      </c>
      <c r="C130" s="2">
        <v>5361</v>
      </c>
      <c r="D130" s="2" t="s">
        <v>104</v>
      </c>
      <c r="E130" s="2"/>
      <c r="F130" s="2"/>
      <c r="G130" s="2"/>
      <c r="H130" s="2"/>
      <c r="I130" s="2"/>
      <c r="J130" s="4">
        <v>1000</v>
      </c>
      <c r="K130" s="2"/>
    </row>
    <row r="131" spans="1:11" ht="15.75" x14ac:dyDescent="0.25">
      <c r="A131" s="2"/>
      <c r="B131" s="2">
        <v>6171</v>
      </c>
      <c r="C131" s="2">
        <v>5362</v>
      </c>
      <c r="D131" s="2" t="s">
        <v>105</v>
      </c>
      <c r="E131" s="2"/>
      <c r="F131" s="2"/>
      <c r="G131" s="2"/>
      <c r="H131" s="2"/>
      <c r="I131" s="2"/>
      <c r="J131" s="4">
        <v>3000</v>
      </c>
      <c r="K131" s="4">
        <f>J110+J111+J112+J113+J114+J115+J116+J117+J118+J119+J120+J121+J122+J123+J124+J125+J126+J127+J128+J129+J130+J131</f>
        <v>693000</v>
      </c>
    </row>
    <row r="132" spans="1:11" ht="15.75" x14ac:dyDescent="0.25">
      <c r="A132" s="16"/>
      <c r="B132" s="2"/>
      <c r="C132" s="2"/>
      <c r="D132" s="2"/>
      <c r="E132" s="2"/>
      <c r="F132" s="2"/>
      <c r="G132" s="2"/>
      <c r="H132" s="2"/>
      <c r="I132" s="2"/>
      <c r="J132" s="4"/>
      <c r="K132" s="4"/>
    </row>
    <row r="133" spans="1:11" ht="15.75" x14ac:dyDescent="0.25">
      <c r="A133" s="16"/>
      <c r="B133" s="1" t="s">
        <v>141</v>
      </c>
      <c r="C133" s="1"/>
      <c r="D133" s="1"/>
      <c r="E133" s="1"/>
      <c r="F133" s="2"/>
      <c r="G133" s="2"/>
      <c r="H133" s="2"/>
      <c r="I133" s="2"/>
      <c r="J133" s="4"/>
      <c r="K133" s="4"/>
    </row>
    <row r="134" spans="1:11" ht="15.75" x14ac:dyDescent="0.25">
      <c r="A134" s="2"/>
      <c r="B134" s="2" t="s">
        <v>142</v>
      </c>
      <c r="C134" s="2"/>
      <c r="D134" s="2"/>
      <c r="E134" s="2"/>
      <c r="F134" s="2"/>
      <c r="G134" s="2"/>
      <c r="H134" s="2"/>
      <c r="I134" s="2"/>
      <c r="J134" s="4"/>
      <c r="K134" s="2"/>
    </row>
    <row r="135" spans="1:11" ht="15.75" x14ac:dyDescent="0.25">
      <c r="A135" s="2" t="s">
        <v>106</v>
      </c>
      <c r="B135" s="2">
        <v>6310</v>
      </c>
      <c r="C135" s="2">
        <v>5163</v>
      </c>
      <c r="D135" s="2" t="s">
        <v>107</v>
      </c>
      <c r="E135" s="2"/>
      <c r="F135" s="2"/>
      <c r="G135" s="2"/>
      <c r="H135" s="2"/>
      <c r="I135" s="2"/>
      <c r="J135" s="4">
        <v>11000</v>
      </c>
      <c r="K135" s="4">
        <f>J135</f>
        <v>11000</v>
      </c>
    </row>
    <row r="136" spans="1:11" ht="15.75" x14ac:dyDescent="0.25">
      <c r="A136" s="2" t="s">
        <v>108</v>
      </c>
      <c r="B136" s="2">
        <v>6320</v>
      </c>
      <c r="C136" s="2">
        <v>5163</v>
      </c>
      <c r="D136" s="2" t="s">
        <v>107</v>
      </c>
      <c r="E136" s="2"/>
      <c r="F136" s="2"/>
      <c r="G136" s="2"/>
      <c r="H136" s="2"/>
      <c r="I136" s="2"/>
      <c r="J136" s="4">
        <v>20000</v>
      </c>
      <c r="K136" s="4">
        <f>J136</f>
        <v>20000</v>
      </c>
    </row>
    <row r="137" spans="1:11" ht="15.75" x14ac:dyDescent="0.25">
      <c r="A137" s="2" t="s">
        <v>109</v>
      </c>
      <c r="B137" s="2">
        <v>6409</v>
      </c>
      <c r="C137" s="2">
        <v>5329</v>
      </c>
      <c r="D137" s="2" t="s">
        <v>110</v>
      </c>
      <c r="E137" s="2"/>
      <c r="F137" s="2"/>
      <c r="G137" s="2"/>
      <c r="H137" s="2"/>
      <c r="I137" s="2"/>
      <c r="J137" s="4">
        <v>3750</v>
      </c>
      <c r="K137" s="4">
        <f>J137</f>
        <v>3750</v>
      </c>
    </row>
    <row r="138" spans="1:11" ht="15.75" x14ac:dyDescent="0.25">
      <c r="A138" s="15" t="s">
        <v>111</v>
      </c>
      <c r="B138" s="2">
        <v>6409</v>
      </c>
      <c r="C138" s="2">
        <v>5901</v>
      </c>
      <c r="D138" s="2" t="s">
        <v>112</v>
      </c>
      <c r="E138" s="2"/>
      <c r="F138" s="2"/>
      <c r="G138" s="2"/>
      <c r="H138" s="2"/>
      <c r="I138" s="2"/>
      <c r="J138" s="4">
        <v>1026050</v>
      </c>
      <c r="K138" s="4">
        <f>J138</f>
        <v>1026050</v>
      </c>
    </row>
    <row r="139" spans="1:11" ht="15.75" x14ac:dyDescent="0.25">
      <c r="A139" s="2"/>
      <c r="B139" s="1" t="s">
        <v>113</v>
      </c>
      <c r="C139" s="1"/>
      <c r="D139" s="1"/>
      <c r="E139" s="1"/>
      <c r="F139" s="1"/>
      <c r="G139" s="1"/>
      <c r="H139" s="1"/>
      <c r="I139" s="1"/>
      <c r="J139" s="17">
        <f>SUM(J5:J138)</f>
        <v>4331300</v>
      </c>
      <c r="K139" s="17">
        <f>SUM(K5:K138)</f>
        <v>4331300</v>
      </c>
    </row>
    <row r="140" spans="1:11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2"/>
    </row>
    <row r="141" spans="1:11" ht="15.75" x14ac:dyDescent="0.25">
      <c r="A141" s="1" t="s">
        <v>114</v>
      </c>
      <c r="B141" s="1" t="s">
        <v>115</v>
      </c>
      <c r="C141" s="1"/>
      <c r="D141" s="2" t="s">
        <v>128</v>
      </c>
      <c r="E141" s="2"/>
      <c r="F141" s="2"/>
      <c r="G141" s="1"/>
      <c r="H141" s="1"/>
      <c r="I141" s="2"/>
      <c r="J141" s="17">
        <v>1560000</v>
      </c>
      <c r="K141" s="23"/>
    </row>
    <row r="142" spans="1:11" ht="15.75" x14ac:dyDescent="0.25">
      <c r="A142" s="11"/>
      <c r="B142" s="24"/>
      <c r="C142" s="24"/>
      <c r="D142" s="24"/>
      <c r="E142" s="24"/>
      <c r="F142" s="24"/>
      <c r="G142" s="11"/>
      <c r="H142" s="11"/>
      <c r="I142" s="24"/>
      <c r="J142" s="25"/>
      <c r="K142" s="23"/>
    </row>
    <row r="143" spans="1:11" ht="15.75" x14ac:dyDescent="0.25">
      <c r="A143" s="26" t="s">
        <v>116</v>
      </c>
      <c r="B143" s="26"/>
      <c r="C143" s="26"/>
      <c r="D143" s="26"/>
      <c r="E143" s="26"/>
      <c r="F143" s="26"/>
      <c r="J143" s="8"/>
      <c r="K143" s="22"/>
    </row>
    <row r="144" spans="1:11" ht="15.75" x14ac:dyDescent="0.25">
      <c r="A144" s="26" t="s">
        <v>117</v>
      </c>
      <c r="B144" s="27" t="s">
        <v>34</v>
      </c>
      <c r="C144" s="26" t="s">
        <v>118</v>
      </c>
      <c r="D144" s="26"/>
      <c r="E144" s="26"/>
      <c r="F144" s="26"/>
      <c r="G144" s="28"/>
      <c r="J144" s="8"/>
      <c r="K144" s="22"/>
    </row>
    <row r="145" spans="1:11" ht="15.75" x14ac:dyDescent="0.25">
      <c r="A145" s="29"/>
      <c r="B145" s="30"/>
      <c r="C145" s="26"/>
      <c r="D145" s="26"/>
      <c r="E145" s="26"/>
      <c r="F145" s="26"/>
      <c r="G145" s="28"/>
      <c r="J145" s="8"/>
      <c r="K145" s="22"/>
    </row>
    <row r="146" spans="1:11" ht="15.75" x14ac:dyDescent="0.25">
      <c r="A146" s="26" t="s">
        <v>119</v>
      </c>
      <c r="B146" s="30">
        <v>150000</v>
      </c>
      <c r="C146" s="26" t="s">
        <v>120</v>
      </c>
      <c r="D146" s="26"/>
      <c r="E146" s="26"/>
      <c r="F146" s="26"/>
      <c r="G146" s="28"/>
      <c r="J146" s="8"/>
      <c r="K146" s="22"/>
    </row>
    <row r="147" spans="1:11" ht="15.75" x14ac:dyDescent="0.25">
      <c r="A147" s="26" t="s">
        <v>138</v>
      </c>
      <c r="B147" s="31">
        <v>540000</v>
      </c>
      <c r="C147" s="26" t="s">
        <v>127</v>
      </c>
      <c r="D147" s="26"/>
      <c r="E147" s="26"/>
      <c r="F147" s="26"/>
      <c r="G147" s="28"/>
      <c r="J147" s="8"/>
      <c r="K147" s="23"/>
    </row>
    <row r="148" spans="1:11" ht="15.75" x14ac:dyDescent="0.25">
      <c r="A148" s="26" t="s">
        <v>136</v>
      </c>
      <c r="B148" s="31">
        <v>80000</v>
      </c>
      <c r="C148" s="26" t="s">
        <v>139</v>
      </c>
      <c r="D148" s="26"/>
      <c r="E148" s="26"/>
      <c r="F148" s="26"/>
      <c r="G148" s="28"/>
      <c r="J148" s="8"/>
      <c r="K148" s="23"/>
    </row>
    <row r="149" spans="1:11" ht="15.75" x14ac:dyDescent="0.25">
      <c r="A149" s="29" t="s">
        <v>121</v>
      </c>
      <c r="B149" s="31">
        <v>30000</v>
      </c>
      <c r="C149" s="26" t="s">
        <v>122</v>
      </c>
      <c r="D149" s="26"/>
      <c r="E149" s="26"/>
      <c r="F149" s="26"/>
      <c r="G149" s="28"/>
      <c r="J149" s="8"/>
      <c r="K149" s="22"/>
    </row>
    <row r="150" spans="1:11" ht="15.75" x14ac:dyDescent="0.25">
      <c r="A150" s="29" t="s">
        <v>129</v>
      </c>
      <c r="B150" s="31">
        <v>20000</v>
      </c>
      <c r="C150" s="26" t="s">
        <v>130</v>
      </c>
      <c r="D150" s="26"/>
      <c r="E150" s="26"/>
      <c r="F150" s="26"/>
      <c r="G150" s="28"/>
      <c r="J150" s="8"/>
      <c r="K150" s="22"/>
    </row>
    <row r="151" spans="1:11" ht="15.75" x14ac:dyDescent="0.25">
      <c r="A151" s="26" t="s">
        <v>123</v>
      </c>
      <c r="B151" s="31">
        <v>170000</v>
      </c>
      <c r="C151" s="26" t="s">
        <v>135</v>
      </c>
      <c r="D151" s="26"/>
      <c r="E151" s="26"/>
      <c r="F151" s="26"/>
      <c r="G151" s="28"/>
      <c r="J151" s="8"/>
      <c r="K151" s="22"/>
    </row>
    <row r="152" spans="1:11" ht="15.75" x14ac:dyDescent="0.25">
      <c r="A152" s="26" t="s">
        <v>124</v>
      </c>
      <c r="B152" s="31">
        <v>1076050</v>
      </c>
      <c r="C152" s="26" t="s">
        <v>133</v>
      </c>
      <c r="D152" s="26"/>
      <c r="E152" s="26"/>
      <c r="F152" s="26"/>
      <c r="G152" s="28"/>
      <c r="K152" s="22"/>
    </row>
    <row r="153" spans="1:11" ht="15.75" x14ac:dyDescent="0.25">
      <c r="A153" s="26"/>
      <c r="B153" s="31"/>
      <c r="C153" s="26" t="s">
        <v>134</v>
      </c>
      <c r="D153" s="26"/>
      <c r="E153" s="26"/>
      <c r="F153" s="26"/>
      <c r="G153" s="28"/>
      <c r="K153" s="22"/>
    </row>
    <row r="154" spans="1:11" ht="15.75" x14ac:dyDescent="0.25">
      <c r="A154" s="26"/>
      <c r="B154" s="31"/>
      <c r="C154" s="26"/>
      <c r="D154" s="26"/>
      <c r="E154" s="26"/>
      <c r="F154" s="26"/>
      <c r="G154" s="28"/>
      <c r="K154" s="22"/>
    </row>
    <row r="155" spans="1:11" ht="15.75" x14ac:dyDescent="0.25">
      <c r="A155" s="26"/>
      <c r="B155" s="31"/>
      <c r="C155" s="26"/>
      <c r="D155" s="26"/>
      <c r="E155" s="26"/>
      <c r="F155" s="26"/>
      <c r="G155" s="28"/>
      <c r="K155" s="22"/>
    </row>
    <row r="156" spans="1:11" ht="15.75" x14ac:dyDescent="0.25">
      <c r="A156" s="26" t="s">
        <v>131</v>
      </c>
      <c r="H156" s="11" t="s">
        <v>30</v>
      </c>
      <c r="I156" s="11"/>
      <c r="J156" s="11"/>
      <c r="K156" s="22"/>
    </row>
    <row r="157" spans="1:11" ht="15.75" x14ac:dyDescent="0.25">
      <c r="A157" s="26" t="s">
        <v>132</v>
      </c>
      <c r="H157" s="11" t="s">
        <v>125</v>
      </c>
      <c r="I157" s="11"/>
      <c r="J157" s="11"/>
      <c r="K157" s="22"/>
    </row>
    <row r="158" spans="1:11" ht="15.75" x14ac:dyDescent="0.25">
      <c r="K158" s="22"/>
    </row>
    <row r="159" spans="1:11" ht="15.75" x14ac:dyDescent="0.25">
      <c r="K159" s="22"/>
    </row>
    <row r="160" spans="1:11" ht="15.75" x14ac:dyDescent="0.25">
      <c r="C160" s="12"/>
      <c r="K160" s="22"/>
    </row>
  </sheetData>
  <pageMargins left="0.70866141732283472" right="0.70866141732283472" top="0.78740157480314965" bottom="0.78740157480314965" header="0.31496062992125984" footer="0.31496062992125984"/>
  <pageSetup paperSize="9" scale="5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List2</vt:lpstr>
      <vt:lpstr>List3</vt:lpstr>
      <vt:lpstr>List2!Oblast_tisku</vt:lpstr>
    </vt:vector>
  </TitlesOfParts>
  <Company>domov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uzivatel</cp:lastModifiedBy>
  <cp:lastPrinted>2016-01-11T16:22:10Z</cp:lastPrinted>
  <dcterms:created xsi:type="dcterms:W3CDTF">2015-11-29T18:12:35Z</dcterms:created>
  <dcterms:modified xsi:type="dcterms:W3CDTF">2016-02-12T17:44:15Z</dcterms:modified>
</cp:coreProperties>
</file>