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970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'2009,10,11,12'!$A$1:$J$80</definedName>
  </definedNames>
  <calcPr calcId="145621"/>
</workbook>
</file>

<file path=xl/calcChain.xml><?xml version="1.0" encoding="utf-8"?>
<calcChain xmlns="http://schemas.openxmlformats.org/spreadsheetml/2006/main">
  <c r="I55" i="8" l="1"/>
  <c r="I49" i="8"/>
  <c r="I48" i="8"/>
  <c r="I42" i="8"/>
  <c r="I39" i="8"/>
  <c r="H23" i="8"/>
  <c r="I22" i="8"/>
  <c r="I10" i="8"/>
  <c r="I9" i="8"/>
  <c r="I13" i="8"/>
  <c r="H55" i="8" l="1"/>
  <c r="G63" i="8"/>
  <c r="I46" i="8"/>
  <c r="I50" i="8" s="1"/>
  <c r="I38" i="8"/>
  <c r="I34" i="8"/>
  <c r="I19" i="8"/>
  <c r="I18" i="8"/>
  <c r="I57" i="8" l="1"/>
  <c r="H57" i="8" s="1"/>
  <c r="H50" i="8"/>
  <c r="I12" i="8"/>
  <c r="I63" i="8" l="1"/>
  <c r="H63" i="8"/>
  <c r="G67" i="8" s="1"/>
  <c r="I11" i="8" l="1"/>
  <c r="I15" i="8" s="1"/>
  <c r="I29" i="8" s="1"/>
  <c r="H29" i="8" s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15" i="8" l="1"/>
  <c r="G66" i="8"/>
  <c r="G69" i="8" s="1"/>
  <c r="H81" i="2"/>
  <c r="H83" i="2" s="1"/>
  <c r="G261" i="2"/>
  <c r="G81" i="2"/>
  <c r="G83" i="2" s="1"/>
  <c r="H261" i="2"/>
  <c r="I261" i="2"/>
  <c r="I265" i="2" s="1"/>
  <c r="J81" i="2"/>
  <c r="J83" i="2" s="1"/>
  <c r="J261" i="2"/>
  <c r="J265" i="2" s="1"/>
</calcChain>
</file>

<file path=xl/sharedStrings.xml><?xml version="1.0" encoding="utf-8"?>
<sst xmlns="http://schemas.openxmlformats.org/spreadsheetml/2006/main" count="242" uniqueCount="191">
  <si>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</si>
  <si>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</si>
  <si>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</si>
  <si>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</si>
  <si>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</si>
  <si>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</si>
  <si>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</si>
  <si>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</si>
  <si>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</si>
  <si>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</si>
  <si>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</si>
  <si>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</si>
  <si>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</si>
  <si>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</si>
  <si>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</si>
  <si>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</si>
  <si>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</si>
  <si>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</si>
  <si>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</si>
  <si>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</si>
  <si>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</si>
  <si>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</si>
  <si>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</si>
  <si>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</si>
  <si>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</si>
  <si>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</si>
  <si>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</si>
  <si>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</si>
  <si>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</si>
  <si>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</si>
  <si>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</si>
  <si>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</si>
  <si>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</si>
  <si>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</si>
  <si>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</si>
  <si>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</si>
  <si>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</si>
  <si>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</si>
  <si>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</si>
  <si>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</si>
  <si>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</si>
  <si>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</si>
  <si>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</si>
  <si>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</si>
  <si>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</si>
  <si>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</si>
  <si>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</si>
  <si>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</si>
  <si>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</si>
  <si>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</si>
  <si>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</si>
  <si>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</si>
  <si>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</si>
  <si>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</si>
  <si>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</si>
  <si>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</si>
  <si>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</si>
  <si>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</si>
  <si>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</si>
  <si>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</si>
  <si>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</si>
  <si>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</si>
  <si>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</si>
  <si>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</si>
  <si>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</si>
  <si>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</si>
  <si>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</si>
  <si>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</si>
  <si>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</si>
  <si>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</si>
  <si>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</si>
  <si>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</si>
  <si>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</si>
  <si>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</si>
  <si>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</si>
  <si>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</si>
  <si>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</si>
  <si>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</si>
  <si>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</si>
  <si>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</si>
  <si>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</si>
  <si>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</si>
  <si>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</si>
  <si>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</si>
  <si>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</si>
  <si>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</si>
  <si>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</si>
  <si>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</si>
  <si>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</si>
  <si>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</si>
  <si>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</si>
  <si>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</si>
  <si>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</si>
  <si>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</si>
  <si>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</si>
  <si>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</si>
  <si>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</si>
  <si>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</si>
  <si>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</si>
  <si>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</si>
  <si>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</si>
  <si>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</si>
  <si>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</si>
  <si>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</si>
  <si>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</si>
  <si>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</si>
  <si>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</si>
  <si>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</si>
  <si>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</si>
  <si>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</si>
  <si>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</si>
  <si>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</si>
  <si>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</si>
  <si>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</si>
  <si>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</si>
  <si>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</si>
  <si>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</si>
  <si>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</si>
  <si>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</si>
  <si>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</si>
  <si>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</si>
  <si>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</si>
  <si>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</si>
  <si>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</si>
  <si>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</si>
  <si>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</si>
  <si>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</si>
  <si>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</si>
  <si>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</si>
  <si>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</si>
  <si>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</si>
  <si>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</si>
  <si>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</si>
  <si>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</si>
  <si>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</si>
  <si>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</si>
  <si>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</si>
  <si>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</si>
  <si>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</si>
  <si>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</si>
  <si>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</si>
  <si>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</si>
  <si>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</si>
  <si>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</si>
  <si>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</si>
  <si>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</si>
  <si>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</si>
  <si>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</si>
  <si>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</si>
  <si>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</si>
  <si>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</si>
  <si>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</si>
  <si>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</si>
  <si>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</si>
  <si>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</si>
  <si>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</si>
  <si>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</si>
  <si>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</si>
  <si>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</si>
  <si>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</si>
  <si>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               Rozdíl</t>
  </si>
  <si>
    <t xml:space="preserve">Rozpočtová opatření jsou i po svěšení z úřední desky dostupná v listinné podobě v kanceláři </t>
  </si>
  <si>
    <r>
      <t xml:space="preserve">OÚ Hvozdnice a v elektronické podobě na </t>
    </r>
    <r>
      <rPr>
        <b/>
        <sz val="11"/>
        <color rgb="FF0070C0"/>
        <rFont val="Arial CE"/>
        <charset val="238"/>
      </rPr>
      <t>www.hvozdnice.eu</t>
    </r>
    <r>
      <rPr>
        <b/>
        <sz val="11"/>
        <rFont val="Arial CE"/>
        <charset val="238"/>
      </rPr>
      <t>.</t>
    </r>
  </si>
  <si>
    <t>Splátka půjčky MŠ+ČOV</t>
  </si>
  <si>
    <t>Otisk razítka obce</t>
  </si>
  <si>
    <t>Ost. NI př.transf. ze st. rozp.</t>
  </si>
  <si>
    <t xml:space="preserve">Výdaje celkem </t>
  </si>
  <si>
    <t>Vyvěšeno:</t>
  </si>
  <si>
    <t>Svěšeno:</t>
  </si>
  <si>
    <t>Poplatek za komunální odpad</t>
  </si>
  <si>
    <t>Nedaňové příjmy</t>
  </si>
  <si>
    <t xml:space="preserve">Pohřebnictví </t>
  </si>
  <si>
    <t>Nákup  ostatních služeb</t>
  </si>
  <si>
    <t>Služby školení a vzdělávání</t>
  </si>
  <si>
    <t>Ve Hvozdnici 20. 08. 2021</t>
  </si>
  <si>
    <t>Rozpočtové opatření č. 4/2021</t>
  </si>
  <si>
    <t>NI př.transf. ze st. rozp.</t>
  </si>
  <si>
    <t>Daň z příjmů FO placená popl.</t>
  </si>
  <si>
    <t>Přijaté neinvest. dary</t>
  </si>
  <si>
    <t>Finanční vypořádání</t>
  </si>
  <si>
    <t>Ost.příjmy z fin. vypoř.</t>
  </si>
  <si>
    <t>Územní plánování</t>
  </si>
  <si>
    <t>Ost. nákup dlouhodob. majetku</t>
  </si>
  <si>
    <t>Sběr a odvoz nebezp. odpadů</t>
  </si>
  <si>
    <t>Péče o vzhled obcí a veřejnou zeleň</t>
  </si>
  <si>
    <t>Požární ochrana - dobrovolná část</t>
  </si>
  <si>
    <t>Ochranné pomůcky</t>
  </si>
  <si>
    <t>Neinvest.transf.obcím - přestupky</t>
  </si>
  <si>
    <t>Celkové výdaje vč. financování</t>
  </si>
  <si>
    <t xml:space="preserve">         RO č. 4/2021</t>
  </si>
  <si>
    <t>rozp. vč. RO č.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</si>
</sst>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rgb="FF0070C0"/>
      <name val="Arial CE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6" fillId="0" borderId="8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2" fillId="0" borderId="8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6" fillId="0" borderId="0" xfId="0" applyNumberFormat="1" applyFont="1" applyFill="1" applyBorder="1"/>
    <xf numFmtId="165" fontId="18" fillId="0" borderId="0" xfId="0" applyNumberFormat="1" applyFont="1" applyBorder="1"/>
    <xf numFmtId="165" fontId="17" fillId="0" borderId="0" xfId="0" applyNumberFormat="1" applyFont="1" applyFill="1" applyBorder="1"/>
    <xf numFmtId="4" fontId="17" fillId="0" borderId="0" xfId="0" applyNumberFormat="1" applyFont="1"/>
    <xf numFmtId="4" fontId="19" fillId="0" borderId="0" xfId="0" applyNumberFormat="1" applyFont="1"/>
    <xf numFmtId="3" fontId="17" fillId="0" borderId="0" xfId="0" applyNumberFormat="1" applyFont="1"/>
    <xf numFmtId="165" fontId="20" fillId="0" borderId="11" xfId="0" applyNumberFormat="1" applyFont="1" applyFill="1" applyBorder="1"/>
    <xf numFmtId="0" fontId="0" fillId="0" borderId="0" xfId="0" applyBorder="1"/>
    <xf numFmtId="0" fontId="21" fillId="0" borderId="0" xfId="0" applyFont="1"/>
    <xf numFmtId="164" fontId="21" fillId="0" borderId="0" xfId="0" applyNumberFormat="1" applyFont="1"/>
    <xf numFmtId="4" fontId="22" fillId="0" borderId="0" xfId="0" applyNumberFormat="1" applyFont="1"/>
    <xf numFmtId="3" fontId="21" fillId="0" borderId="0" xfId="0" applyNumberFormat="1" applyFont="1"/>
    <xf numFmtId="0" fontId="22" fillId="0" borderId="0" xfId="0" applyFont="1"/>
    <xf numFmtId="164" fontId="5" fillId="0" borderId="0" xfId="0" applyNumberFormat="1" applyFont="1"/>
    <xf numFmtId="0" fontId="0" fillId="0" borderId="0" xfId="0" applyFont="1" applyBorder="1"/>
    <xf numFmtId="4" fontId="0" fillId="0" borderId="0" xfId="0" applyNumberFormat="1" applyFill="1" applyBorder="1"/>
    <xf numFmtId="0" fontId="2" fillId="0" borderId="0" xfId="0" applyFont="1" applyBorder="1"/>
    <xf numFmtId="4" fontId="0" fillId="0" borderId="0" xfId="0" applyNumberFormat="1" applyFont="1" applyFill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4" fontId="6" fillId="0" borderId="0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Border="1"/>
    <xf numFmtId="0" fontId="0" fillId="0" borderId="18" xfId="0" applyBorder="1"/>
    <xf numFmtId="0" fontId="6" fillId="0" borderId="18" xfId="0" applyFont="1" applyBorder="1" applyAlignment="1">
      <alignment horizontal="center"/>
    </xf>
    <xf numFmtId="165" fontId="9" fillId="0" borderId="18" xfId="0" applyNumberFormat="1" applyFont="1" applyBorder="1"/>
    <xf numFmtId="165" fontId="0" fillId="0" borderId="18" xfId="0" applyNumberFormat="1" applyFont="1" applyBorder="1"/>
    <xf numFmtId="165" fontId="0" fillId="0" borderId="18" xfId="0" applyNumberFormat="1" applyFont="1" applyFill="1" applyBorder="1"/>
    <xf numFmtId="165" fontId="8" fillId="0" borderId="18" xfId="0" applyNumberFormat="1" applyFont="1" applyFill="1" applyBorder="1"/>
    <xf numFmtId="4" fontId="24" fillId="0" borderId="17" xfId="0" applyNumberFormat="1" applyFont="1" applyBorder="1" applyAlignment="1">
      <alignment horizontal="right" indent="1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Continuous"/>
    </xf>
    <xf numFmtId="165" fontId="0" fillId="0" borderId="0" xfId="0" applyNumberFormat="1" applyAlignment="1">
      <alignment horizontal="centerContinuous"/>
    </xf>
    <xf numFmtId="165" fontId="6" fillId="0" borderId="1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Continuous"/>
    </xf>
    <xf numFmtId="165" fontId="11" fillId="0" borderId="18" xfId="0" applyNumberFormat="1" applyFont="1" applyBorder="1"/>
    <xf numFmtId="0" fontId="25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165" fontId="6" fillId="0" borderId="11" xfId="0" applyNumberFormat="1" applyFont="1" applyBorder="1"/>
    <xf numFmtId="165" fontId="2" fillId="0" borderId="6" xfId="0" applyNumberFormat="1" applyFont="1" applyFill="1" applyBorder="1"/>
    <xf numFmtId="165" fontId="5" fillId="0" borderId="0" xfId="0" applyNumberFormat="1" applyFont="1" applyFill="1" applyBorder="1"/>
    <xf numFmtId="165" fontId="8" fillId="0" borderId="17" xfId="0" applyNumberFormat="1" applyFont="1" applyFill="1" applyBorder="1"/>
    <xf numFmtId="165" fontId="13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4" fontId="26" fillId="0" borderId="15" xfId="0" applyNumberFormat="1" applyFont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BreakPreview" zoomScaleNormal="100" zoomScaleSheetLayoutView="100" workbookViewId="0">
      <pane ySplit="3" topLeftCell="A40" activePane="bottomLeft" state="frozen"/>
      <selection pane="bottomLeft" activeCell="N12" sqref="N11:N12"/>
    </sheetView>
  </sheetViews>
  <sheetFormatPr defaultRowHeight="12.75" x14ac:dyDescent="0.2"/>
  <cols>
    <col min="1" max="1" width="7.5703125" customWidth="1"/>
    <col min="2" max="2" width="7.28515625" customWidth="1"/>
    <col min="3" max="3" width="11.7109375" customWidth="1"/>
    <col min="4" max="4" width="17.5703125" customWidth="1"/>
    <col min="5" max="5" width="1.28515625" customWidth="1"/>
    <col min="6" max="6" width="4" customWidth="1"/>
    <col min="7" max="7" width="21.85546875" style="86" customWidth="1"/>
    <col min="8" max="8" width="19.85546875" customWidth="1"/>
    <col min="9" max="9" width="21" customWidth="1"/>
    <col min="10" max="10" width="0.140625" customWidth="1"/>
    <col min="11" max="12" width="14.5703125" hidden="1" customWidth="1"/>
    <col min="13" max="13" width="0.42578125" style="81" hidden="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6" t="s">
        <v>190</v>
      </c>
      <c r="H2" t="s">
        <v>189</v>
      </c>
      <c r="I2" s="122" t="s">
        <v>160</v>
      </c>
    </row>
    <row r="3" spans="1:17" s="38" customFormat="1" ht="15.75" x14ac:dyDescent="0.25">
      <c r="A3" s="37"/>
      <c r="B3" s="38" t="s">
        <v>175</v>
      </c>
      <c r="G3" s="87"/>
      <c r="H3" s="53"/>
      <c r="I3" s="123"/>
      <c r="J3" s="53"/>
      <c r="K3" s="53"/>
      <c r="L3" s="53"/>
      <c r="M3" s="83"/>
      <c r="N3" s="53"/>
      <c r="O3" s="53"/>
      <c r="P3" s="53"/>
      <c r="Q3" s="53"/>
    </row>
    <row r="4" spans="1:17" x14ac:dyDescent="0.2">
      <c r="I4" s="122"/>
    </row>
    <row r="5" spans="1:17" ht="15.75" x14ac:dyDescent="0.25">
      <c r="A5" s="4" t="s">
        <v>0</v>
      </c>
      <c r="I5" s="122"/>
    </row>
    <row r="6" spans="1:17" x14ac:dyDescent="0.2">
      <c r="I6" s="122"/>
    </row>
    <row r="7" spans="1:17" x14ac:dyDescent="0.2">
      <c r="A7" t="s">
        <v>1</v>
      </c>
      <c r="I7" s="122"/>
    </row>
    <row r="8" spans="1:17" x14ac:dyDescent="0.2">
      <c r="I8" s="122"/>
    </row>
    <row r="9" spans="1:17" x14ac:dyDescent="0.2">
      <c r="B9">
        <v>1112</v>
      </c>
      <c r="C9" t="s">
        <v>177</v>
      </c>
      <c r="G9" s="89">
        <v>15300</v>
      </c>
      <c r="H9" s="89">
        <v>25700</v>
      </c>
      <c r="I9" s="124">
        <f>SUM(H9-G9)</f>
        <v>10400</v>
      </c>
    </row>
    <row r="10" spans="1:17" x14ac:dyDescent="0.2">
      <c r="B10">
        <v>1121</v>
      </c>
      <c r="C10" t="s">
        <v>5</v>
      </c>
      <c r="G10" s="89">
        <v>1100000</v>
      </c>
      <c r="H10" s="89">
        <v>1144000</v>
      </c>
      <c r="I10" s="124">
        <f>SUM(H10-G10)</f>
        <v>44000</v>
      </c>
      <c r="J10" s="89"/>
      <c r="K10" s="1"/>
      <c r="L10" s="1"/>
      <c r="M10" s="80"/>
      <c r="N10" s="1"/>
      <c r="O10" s="1"/>
      <c r="P10" s="1"/>
      <c r="Q10" s="1"/>
    </row>
    <row r="11" spans="1:17" x14ac:dyDescent="0.2">
      <c r="B11">
        <v>1337</v>
      </c>
      <c r="C11" t="s">
        <v>169</v>
      </c>
      <c r="G11" s="89">
        <v>491800</v>
      </c>
      <c r="H11" s="89">
        <v>502400</v>
      </c>
      <c r="I11" s="124">
        <f t="shared" ref="I11" si="0">SUM(H11-G11)</f>
        <v>10600</v>
      </c>
      <c r="J11" s="89"/>
      <c r="K11" s="1"/>
      <c r="L11" s="1"/>
      <c r="M11" s="80"/>
      <c r="N11" s="1"/>
      <c r="O11" s="1"/>
      <c r="P11" s="1"/>
      <c r="Q11" s="1"/>
    </row>
    <row r="12" spans="1:17" x14ac:dyDescent="0.2">
      <c r="B12">
        <v>4111</v>
      </c>
      <c r="C12" t="s">
        <v>176</v>
      </c>
      <c r="G12" s="89">
        <v>30000</v>
      </c>
      <c r="H12" s="89">
        <v>99100</v>
      </c>
      <c r="I12" s="124">
        <f>SUM(H12-G12)</f>
        <v>69100</v>
      </c>
      <c r="J12" s="89"/>
      <c r="K12" s="1"/>
      <c r="L12" s="1"/>
      <c r="M12" s="80"/>
      <c r="N12" s="1"/>
      <c r="O12" s="1"/>
      <c r="P12" s="1"/>
      <c r="Q12" s="1"/>
    </row>
    <row r="13" spans="1:17" x14ac:dyDescent="0.2">
      <c r="B13">
        <v>4116</v>
      </c>
      <c r="C13" t="s">
        <v>165</v>
      </c>
      <c r="G13" s="89">
        <v>56300</v>
      </c>
      <c r="H13" s="89">
        <v>64600</v>
      </c>
      <c r="I13" s="124">
        <f>SUM(H13-G13)</f>
        <v>8300</v>
      </c>
      <c r="J13" s="89"/>
      <c r="K13" s="1"/>
      <c r="L13" s="1"/>
      <c r="M13" s="80"/>
      <c r="N13" s="1"/>
      <c r="O13" s="1"/>
      <c r="P13" s="1"/>
      <c r="Q13" s="1"/>
    </row>
    <row r="14" spans="1:17" x14ac:dyDescent="0.2">
      <c r="G14" s="89"/>
      <c r="H14" s="89"/>
      <c r="I14" s="124"/>
      <c r="J14" s="89"/>
      <c r="K14" s="1"/>
      <c r="L14" s="1"/>
      <c r="M14" s="80"/>
      <c r="N14" s="1"/>
      <c r="O14" s="1"/>
      <c r="P14" s="1"/>
      <c r="Q14" s="1"/>
    </row>
    <row r="15" spans="1:17" x14ac:dyDescent="0.2">
      <c r="A15" t="s">
        <v>170</v>
      </c>
      <c r="G15" s="89">
        <v>7238600</v>
      </c>
      <c r="H15" s="89">
        <f>SUM(G15+I15)</f>
        <v>7381000</v>
      </c>
      <c r="I15" s="147">
        <f>SUM(I9:I14)</f>
        <v>142400</v>
      </c>
      <c r="J15" s="89"/>
      <c r="K15" s="1"/>
      <c r="L15" s="1"/>
      <c r="M15" s="80"/>
      <c r="N15" s="1"/>
      <c r="O15" s="1"/>
      <c r="P15" s="1"/>
      <c r="Q15" s="1"/>
    </row>
    <row r="16" spans="1:17" x14ac:dyDescent="0.2">
      <c r="A16" s="36"/>
      <c r="G16" s="129"/>
      <c r="H16" s="130"/>
      <c r="I16" s="131"/>
      <c r="J16" s="89"/>
      <c r="K16" s="1"/>
      <c r="L16" s="1"/>
      <c r="M16" s="80"/>
      <c r="N16" s="1"/>
      <c r="O16" s="1"/>
      <c r="P16" s="1"/>
      <c r="Q16" s="1"/>
    </row>
    <row r="17" spans="1:17" x14ac:dyDescent="0.2">
      <c r="A17" s="36">
        <v>3632</v>
      </c>
      <c r="B17" s="36" t="s">
        <v>171</v>
      </c>
      <c r="G17" s="132"/>
      <c r="H17" s="133"/>
      <c r="I17" s="134"/>
      <c r="J17" s="89"/>
      <c r="K17" s="1"/>
      <c r="L17" s="1"/>
      <c r="M17" s="80"/>
      <c r="N17" s="1"/>
      <c r="O17" s="1"/>
      <c r="P17" s="1"/>
      <c r="Q17" s="1"/>
    </row>
    <row r="18" spans="1:17" x14ac:dyDescent="0.2">
      <c r="A18" s="36"/>
      <c r="B18">
        <v>2111</v>
      </c>
      <c r="C18" t="s">
        <v>81</v>
      </c>
      <c r="G18" s="135">
        <v>8300</v>
      </c>
      <c r="H18" s="136">
        <v>9800</v>
      </c>
      <c r="I18" s="137">
        <f>SUM(H18-G18)</f>
        <v>1500</v>
      </c>
      <c r="J18" s="89"/>
      <c r="K18" s="39"/>
      <c r="L18" s="39"/>
      <c r="M18" s="84"/>
      <c r="N18" s="39"/>
      <c r="O18" s="39"/>
      <c r="P18" s="39"/>
      <c r="Q18" s="39"/>
    </row>
    <row r="19" spans="1:17" ht="15.75" x14ac:dyDescent="0.25">
      <c r="A19" s="36">
        <v>3632</v>
      </c>
      <c r="G19" s="138">
        <v>8300</v>
      </c>
      <c r="H19" s="139">
        <v>9800</v>
      </c>
      <c r="I19" s="140">
        <f>SUM(H19-G19)</f>
        <v>1500</v>
      </c>
      <c r="J19" s="91"/>
      <c r="K19" s="82"/>
      <c r="L19" s="82"/>
      <c r="M19" s="85"/>
      <c r="N19" s="82"/>
      <c r="O19" s="82"/>
      <c r="P19" s="82"/>
      <c r="Q19" s="82"/>
    </row>
    <row r="20" spans="1:17" ht="15.75" x14ac:dyDescent="0.25">
      <c r="A20" s="117"/>
      <c r="B20" s="106"/>
      <c r="C20" s="106"/>
      <c r="D20" s="106"/>
      <c r="E20" s="106"/>
      <c r="F20" s="106"/>
      <c r="G20" s="141"/>
      <c r="H20" s="142"/>
      <c r="I20" s="143"/>
      <c r="J20" s="91"/>
      <c r="K20" s="82"/>
      <c r="L20" s="82"/>
      <c r="M20" s="85"/>
      <c r="N20" s="82"/>
      <c r="O20" s="82"/>
      <c r="P20" s="82"/>
      <c r="Q20" s="82"/>
    </row>
    <row r="21" spans="1:17" x14ac:dyDescent="0.2">
      <c r="A21" s="36">
        <v>6171</v>
      </c>
      <c r="B21" s="36" t="s">
        <v>25</v>
      </c>
      <c r="G21" s="132"/>
      <c r="H21" s="133"/>
      <c r="I21" s="134"/>
      <c r="J21" s="104"/>
    </row>
    <row r="22" spans="1:17" x14ac:dyDescent="0.2">
      <c r="A22" s="36"/>
      <c r="B22">
        <v>2321</v>
      </c>
      <c r="C22" t="s">
        <v>178</v>
      </c>
      <c r="G22" s="135">
        <v>2000</v>
      </c>
      <c r="H22" s="136">
        <v>13000</v>
      </c>
      <c r="I22" s="137">
        <f>SUM(H22-G22)</f>
        <v>11000</v>
      </c>
    </row>
    <row r="23" spans="1:17" x14ac:dyDescent="0.2">
      <c r="A23" s="36">
        <v>6171</v>
      </c>
      <c r="G23" s="138">
        <v>236000</v>
      </c>
      <c r="H23" s="139">
        <f>SUM(G23+I23)</f>
        <v>247000</v>
      </c>
      <c r="I23" s="140">
        <v>11000</v>
      </c>
    </row>
    <row r="24" spans="1:17" x14ac:dyDescent="0.2">
      <c r="G24" s="89"/>
      <c r="H24" s="130"/>
      <c r="I24" s="144"/>
    </row>
    <row r="25" spans="1:17" x14ac:dyDescent="0.2">
      <c r="A25" s="36">
        <v>6402</v>
      </c>
      <c r="B25" s="36" t="s">
        <v>179</v>
      </c>
      <c r="G25" s="132"/>
      <c r="H25" s="133"/>
      <c r="I25" s="134"/>
    </row>
    <row r="26" spans="1:17" x14ac:dyDescent="0.2">
      <c r="A26" s="36"/>
      <c r="B26">
        <v>2222</v>
      </c>
      <c r="C26" t="s">
        <v>180</v>
      </c>
      <c r="G26" s="135">
        <v>0</v>
      </c>
      <c r="H26" s="136">
        <v>200</v>
      </c>
      <c r="I26" s="137">
        <v>200</v>
      </c>
    </row>
    <row r="27" spans="1:17" x14ac:dyDescent="0.2">
      <c r="A27" s="36">
        <v>6402</v>
      </c>
      <c r="G27" s="138">
        <v>0</v>
      </c>
      <c r="H27" s="139">
        <v>200</v>
      </c>
      <c r="I27" s="140">
        <v>200</v>
      </c>
    </row>
    <row r="28" spans="1:17" ht="13.5" thickBot="1" x14ac:dyDescent="0.25">
      <c r="G28" s="89"/>
      <c r="H28" s="130"/>
      <c r="I28" s="144"/>
    </row>
    <row r="29" spans="1:17" ht="16.5" thickBot="1" x14ac:dyDescent="0.3">
      <c r="A29" s="12" t="s">
        <v>20</v>
      </c>
      <c r="B29" s="13"/>
      <c r="C29" s="13"/>
      <c r="D29" s="13"/>
      <c r="E29" s="13"/>
      <c r="F29" s="13"/>
      <c r="G29" s="90">
        <v>7855900</v>
      </c>
      <c r="H29" s="145">
        <f>SUM(G29+I29)</f>
        <v>8011000</v>
      </c>
      <c r="I29" s="146">
        <f>SUM(I27+I23+I19+I15)</f>
        <v>155100</v>
      </c>
    </row>
    <row r="30" spans="1:17" ht="15.75" x14ac:dyDescent="0.25">
      <c r="A30" s="4"/>
      <c r="B30" s="4"/>
      <c r="C30" s="4"/>
      <c r="D30" s="4"/>
      <c r="E30" s="4"/>
      <c r="F30" s="4"/>
      <c r="G30" s="89"/>
      <c r="H30" s="89"/>
      <c r="I30" s="89"/>
    </row>
    <row r="31" spans="1:17" ht="15.75" x14ac:dyDescent="0.25">
      <c r="A31" s="4" t="s">
        <v>21</v>
      </c>
      <c r="G31" s="89"/>
      <c r="H31" s="89"/>
      <c r="I31" s="89"/>
    </row>
    <row r="32" spans="1:17" ht="15.75" x14ac:dyDescent="0.25">
      <c r="A32" s="4"/>
      <c r="G32" s="89"/>
      <c r="H32" s="89"/>
      <c r="I32" s="89"/>
    </row>
    <row r="33" spans="1:9" ht="15" x14ac:dyDescent="0.25">
      <c r="A33" s="148">
        <v>3635</v>
      </c>
      <c r="C33" s="36" t="s">
        <v>181</v>
      </c>
      <c r="G33" s="89"/>
      <c r="H33" s="89"/>
      <c r="I33" s="89"/>
    </row>
    <row r="34" spans="1:9" ht="15" x14ac:dyDescent="0.25">
      <c r="A34" s="148"/>
      <c r="B34">
        <v>6119</v>
      </c>
      <c r="C34" t="s">
        <v>182</v>
      </c>
      <c r="G34" s="89">
        <v>140000</v>
      </c>
      <c r="H34" s="89">
        <v>143600</v>
      </c>
      <c r="I34" s="149">
        <f>SUM(G34-H34)</f>
        <v>-3600</v>
      </c>
    </row>
    <row r="35" spans="1:9" ht="15" x14ac:dyDescent="0.25">
      <c r="A35" s="148">
        <v>3635</v>
      </c>
      <c r="G35" s="150">
        <v>140000</v>
      </c>
      <c r="H35" s="150">
        <v>143600</v>
      </c>
      <c r="I35" s="151">
        <v>-3600</v>
      </c>
    </row>
    <row r="36" spans="1:9" ht="15" x14ac:dyDescent="0.25">
      <c r="A36" s="148"/>
      <c r="G36" s="89"/>
      <c r="H36" s="89"/>
      <c r="I36" s="89"/>
    </row>
    <row r="37" spans="1:9" ht="15" x14ac:dyDescent="0.25">
      <c r="A37" s="148">
        <v>3721</v>
      </c>
      <c r="C37" s="36" t="s">
        <v>183</v>
      </c>
      <c r="G37" s="89"/>
      <c r="H37" s="89"/>
      <c r="I37" s="89"/>
    </row>
    <row r="38" spans="1:9" ht="15" x14ac:dyDescent="0.25">
      <c r="A38" s="148"/>
      <c r="B38">
        <v>5169</v>
      </c>
      <c r="C38" t="s">
        <v>172</v>
      </c>
      <c r="G38" s="89">
        <v>30000</v>
      </c>
      <c r="H38" s="89">
        <v>40900</v>
      </c>
      <c r="I38" s="149">
        <f>SUM(G38-H38)</f>
        <v>-10900</v>
      </c>
    </row>
    <row r="39" spans="1:9" ht="15" x14ac:dyDescent="0.25">
      <c r="A39" s="148">
        <v>3721</v>
      </c>
      <c r="G39" s="150">
        <v>30000</v>
      </c>
      <c r="H39" s="150">
        <v>40900</v>
      </c>
      <c r="I39" s="151">
        <f>SUM(G39-H39)</f>
        <v>-10900</v>
      </c>
    </row>
    <row r="40" spans="1:9" ht="15" x14ac:dyDescent="0.25">
      <c r="A40" s="148"/>
      <c r="G40" s="89"/>
      <c r="H40" s="89"/>
      <c r="I40" s="89"/>
    </row>
    <row r="41" spans="1:9" ht="15" x14ac:dyDescent="0.25">
      <c r="A41" s="148">
        <v>3745</v>
      </c>
      <c r="C41" s="36" t="s">
        <v>184</v>
      </c>
      <c r="G41" s="89"/>
      <c r="H41" s="89"/>
      <c r="I41" s="89"/>
    </row>
    <row r="42" spans="1:9" ht="15" x14ac:dyDescent="0.25">
      <c r="A42" s="148"/>
      <c r="B42">
        <v>5169</v>
      </c>
      <c r="C42" t="s">
        <v>37</v>
      </c>
      <c r="G42" s="89">
        <v>137000</v>
      </c>
      <c r="H42" s="89">
        <v>137700</v>
      </c>
      <c r="I42" s="149">
        <f>SUM(G42-H42)</f>
        <v>-700</v>
      </c>
    </row>
    <row r="43" spans="1:9" ht="15" x14ac:dyDescent="0.25">
      <c r="A43" s="148">
        <v>3745</v>
      </c>
      <c r="G43" s="150">
        <v>137000</v>
      </c>
      <c r="H43" s="150">
        <v>137700</v>
      </c>
      <c r="I43" s="151">
        <v>-700</v>
      </c>
    </row>
    <row r="44" spans="1:9" ht="15" x14ac:dyDescent="0.25">
      <c r="A44" s="148"/>
      <c r="G44" s="89"/>
      <c r="H44" s="89"/>
      <c r="I44" s="89"/>
    </row>
    <row r="45" spans="1:9" ht="15" x14ac:dyDescent="0.25">
      <c r="A45" s="148">
        <v>5512</v>
      </c>
      <c r="C45" s="36" t="s">
        <v>185</v>
      </c>
      <c r="G45" s="89"/>
      <c r="H45" s="89"/>
      <c r="I45" s="89"/>
    </row>
    <row r="46" spans="1:9" ht="15" x14ac:dyDescent="0.25">
      <c r="A46" s="148"/>
      <c r="B46">
        <v>5132</v>
      </c>
      <c r="C46" t="s">
        <v>186</v>
      </c>
      <c r="G46" s="89">
        <v>0</v>
      </c>
      <c r="H46" s="89">
        <v>800</v>
      </c>
      <c r="I46" s="149">
        <f>SUM(G46-H46)</f>
        <v>-800</v>
      </c>
    </row>
    <row r="47" spans="1:9" ht="15" x14ac:dyDescent="0.25">
      <c r="A47" s="148"/>
      <c r="B47">
        <v>5151</v>
      </c>
      <c r="C47" t="s">
        <v>41</v>
      </c>
      <c r="G47" s="89">
        <v>0</v>
      </c>
      <c r="H47" s="89">
        <v>400</v>
      </c>
      <c r="I47" s="149">
        <v>-400</v>
      </c>
    </row>
    <row r="48" spans="1:9" ht="15" x14ac:dyDescent="0.25">
      <c r="A48" s="148"/>
      <c r="B48">
        <v>5154</v>
      </c>
      <c r="C48" t="s">
        <v>42</v>
      </c>
      <c r="G48" s="89">
        <v>6000</v>
      </c>
      <c r="H48" s="89">
        <v>26100</v>
      </c>
      <c r="I48" s="149">
        <f>SUM(G48-H48)</f>
        <v>-20100</v>
      </c>
    </row>
    <row r="49" spans="1:9" ht="15" x14ac:dyDescent="0.25">
      <c r="A49" s="148"/>
      <c r="B49">
        <v>5167</v>
      </c>
      <c r="C49" t="s">
        <v>173</v>
      </c>
      <c r="G49" s="89">
        <v>5800</v>
      </c>
      <c r="H49" s="89">
        <v>17500</v>
      </c>
      <c r="I49" s="149">
        <f>SUM(G49-H49)</f>
        <v>-11700</v>
      </c>
    </row>
    <row r="50" spans="1:9" ht="15" x14ac:dyDescent="0.25">
      <c r="A50" s="148">
        <v>5512</v>
      </c>
      <c r="G50" s="150">
        <v>443800</v>
      </c>
      <c r="H50" s="150">
        <f>SUM(G50-I50)</f>
        <v>476800</v>
      </c>
      <c r="I50" s="151">
        <f>SUM(I46:I49)</f>
        <v>-33000</v>
      </c>
    </row>
    <row r="51" spans="1:9" ht="15" x14ac:dyDescent="0.25">
      <c r="A51" s="148"/>
      <c r="G51" s="89"/>
      <c r="H51" s="89"/>
      <c r="I51" s="89"/>
    </row>
    <row r="52" spans="1:9" x14ac:dyDescent="0.2">
      <c r="A52" s="36">
        <v>6171</v>
      </c>
      <c r="B52" s="36" t="s">
        <v>25</v>
      </c>
      <c r="G52" s="132"/>
      <c r="H52" s="133"/>
      <c r="I52" s="134"/>
    </row>
    <row r="53" spans="1:9" x14ac:dyDescent="0.2">
      <c r="A53" s="36"/>
      <c r="B53">
        <v>5151</v>
      </c>
      <c r="C53" t="s">
        <v>41</v>
      </c>
      <c r="G53" s="135">
        <v>0</v>
      </c>
      <c r="H53" s="136">
        <v>3000</v>
      </c>
      <c r="I53" s="156">
        <v>-3000</v>
      </c>
    </row>
    <row r="54" spans="1:9" x14ac:dyDescent="0.2">
      <c r="A54" s="36"/>
      <c r="B54">
        <v>5321</v>
      </c>
      <c r="C54" t="s">
        <v>187</v>
      </c>
      <c r="G54" s="135">
        <v>0</v>
      </c>
      <c r="H54" s="136">
        <v>8000</v>
      </c>
      <c r="I54" s="156">
        <v>-8000</v>
      </c>
    </row>
    <row r="55" spans="1:9" x14ac:dyDescent="0.2">
      <c r="A55" s="36">
        <v>6171</v>
      </c>
      <c r="G55" s="138">
        <v>2076000</v>
      </c>
      <c r="H55" s="139">
        <f>SUM(G55+I55)</f>
        <v>2065000</v>
      </c>
      <c r="I55" s="157">
        <f>SUM(I53:I54)</f>
        <v>-11000</v>
      </c>
    </row>
    <row r="56" spans="1:9" ht="13.5" thickBot="1" x14ac:dyDescent="0.25">
      <c r="G56" s="89"/>
      <c r="H56" s="130"/>
      <c r="I56" s="144"/>
    </row>
    <row r="57" spans="1:9" ht="17.25" thickBot="1" x14ac:dyDescent="0.3">
      <c r="A57" s="12" t="s">
        <v>166</v>
      </c>
      <c r="B57" s="13"/>
      <c r="C57" s="13"/>
      <c r="D57" s="13"/>
      <c r="E57" s="13"/>
      <c r="F57" s="13"/>
      <c r="G57" s="93">
        <v>9146500</v>
      </c>
      <c r="H57" s="93">
        <f>SUM(G57-I57)</f>
        <v>9205700</v>
      </c>
      <c r="I57" s="158">
        <f>SUM(I35+I39+I43+I50+I55)</f>
        <v>-59200</v>
      </c>
    </row>
    <row r="58" spans="1:9" x14ac:dyDescent="0.2">
      <c r="C58" s="36" t="s">
        <v>33</v>
      </c>
      <c r="G58" s="89"/>
      <c r="H58" s="89"/>
      <c r="I58" s="125"/>
    </row>
    <row r="59" spans="1:9" x14ac:dyDescent="0.2">
      <c r="A59" s="106"/>
      <c r="B59" s="113"/>
      <c r="C59" s="113"/>
      <c r="D59" s="106"/>
      <c r="E59" s="106"/>
      <c r="F59" s="106"/>
      <c r="G59" s="114"/>
      <c r="H59" s="92"/>
      <c r="I59" s="126"/>
    </row>
    <row r="60" spans="1:9" ht="15.75" x14ac:dyDescent="0.25">
      <c r="A60" s="106"/>
      <c r="B60" s="106"/>
      <c r="C60" s="106" t="s">
        <v>163</v>
      </c>
      <c r="D60" s="106"/>
      <c r="E60" s="106"/>
      <c r="F60" s="106"/>
      <c r="G60" s="119">
        <v>470000</v>
      </c>
      <c r="H60" s="120">
        <v>470000</v>
      </c>
      <c r="I60" s="127">
        <v>0</v>
      </c>
    </row>
    <row r="61" spans="1:9" ht="15.75" x14ac:dyDescent="0.25">
      <c r="A61" s="106"/>
      <c r="B61" s="115"/>
      <c r="C61" s="106"/>
      <c r="D61" s="106"/>
      <c r="E61" s="106"/>
      <c r="F61" s="106"/>
      <c r="G61" s="116"/>
      <c r="H61" s="154"/>
      <c r="I61" s="154"/>
    </row>
    <row r="62" spans="1:9" ht="16.5" thickBot="1" x14ac:dyDescent="0.3">
      <c r="A62" s="106"/>
      <c r="B62" s="117"/>
      <c r="C62" s="118"/>
      <c r="D62" s="106"/>
      <c r="E62" s="106"/>
      <c r="F62" s="115"/>
      <c r="G62" s="152"/>
      <c r="H62" s="153"/>
      <c r="I62" s="155"/>
    </row>
    <row r="63" spans="1:9" ht="17.25" thickBot="1" x14ac:dyDescent="0.3">
      <c r="A63" s="12" t="s">
        <v>188</v>
      </c>
      <c r="B63" s="13"/>
      <c r="C63" s="13"/>
      <c r="D63" s="13"/>
      <c r="E63" s="13"/>
      <c r="F63" s="13"/>
      <c r="G63" s="94">
        <f>SUM(G60+G57)</f>
        <v>9616500</v>
      </c>
      <c r="H63" s="121">
        <f>SUM(H60+H57)</f>
        <v>9675700</v>
      </c>
      <c r="I63" s="128">
        <f>SUM(I57+I60)</f>
        <v>-59200</v>
      </c>
    </row>
    <row r="64" spans="1:9" x14ac:dyDescent="0.2">
      <c r="G64" s="89"/>
      <c r="H64" s="96"/>
      <c r="I64" s="100"/>
    </row>
    <row r="65" spans="1:9" ht="13.5" thickBot="1" x14ac:dyDescent="0.25">
      <c r="G65" s="89"/>
      <c r="H65" s="99"/>
      <c r="I65" s="101"/>
    </row>
    <row r="66" spans="1:9" ht="16.5" thickBot="1" x14ac:dyDescent="0.3">
      <c r="A66" s="15"/>
      <c r="B66" s="16" t="s">
        <v>28</v>
      </c>
      <c r="C66" s="16"/>
      <c r="D66" s="17"/>
      <c r="E66" s="18"/>
      <c r="F66" s="17"/>
      <c r="G66" s="95">
        <f>SUM(H29)</f>
        <v>8011000</v>
      </c>
      <c r="H66" s="52"/>
      <c r="I66" s="102"/>
    </row>
    <row r="67" spans="1:9" ht="16.5" thickBot="1" x14ac:dyDescent="0.3">
      <c r="A67" s="19"/>
      <c r="B67" s="20" t="s">
        <v>29</v>
      </c>
      <c r="C67" s="20"/>
      <c r="D67" s="20"/>
      <c r="E67" s="20"/>
      <c r="F67" s="20"/>
      <c r="G67" s="97">
        <f>SUM(H63)</f>
        <v>9675700</v>
      </c>
      <c r="H67" s="88"/>
      <c r="I67" s="103"/>
    </row>
    <row r="68" spans="1:9" x14ac:dyDescent="0.2">
      <c r="A68" s="19"/>
      <c r="B68" s="20"/>
      <c r="C68" s="20"/>
      <c r="D68" s="20"/>
      <c r="E68" s="21"/>
      <c r="F68" s="20"/>
      <c r="G68" s="98"/>
      <c r="H68" s="39"/>
      <c r="I68" s="39"/>
    </row>
    <row r="69" spans="1:9" ht="16.5" thickBot="1" x14ac:dyDescent="0.3">
      <c r="A69" s="22"/>
      <c r="B69" s="23" t="s">
        <v>30</v>
      </c>
      <c r="C69" s="23"/>
      <c r="D69" s="23"/>
      <c r="E69" s="23"/>
      <c r="F69" s="23"/>
      <c r="G69" s="105">
        <f>SUM(G66-G67)</f>
        <v>-1664700</v>
      </c>
      <c r="H69" s="39"/>
      <c r="I69" s="39"/>
    </row>
    <row r="70" spans="1:9" ht="14.25" x14ac:dyDescent="0.2">
      <c r="A70" s="2"/>
      <c r="B70" s="2"/>
      <c r="C70" s="2"/>
      <c r="D70" s="2"/>
      <c r="E70" s="2"/>
      <c r="F70" s="2"/>
      <c r="G70" s="112" t="s">
        <v>164</v>
      </c>
      <c r="H70" s="109"/>
      <c r="I70" s="109"/>
    </row>
    <row r="71" spans="1:9" ht="14.25" x14ac:dyDescent="0.2">
      <c r="B71" t="s">
        <v>174</v>
      </c>
      <c r="H71" s="111"/>
      <c r="I71" s="111"/>
    </row>
    <row r="72" spans="1:9" x14ac:dyDescent="0.2">
      <c r="D72" s="8" t="s">
        <v>84</v>
      </c>
    </row>
    <row r="73" spans="1:9" x14ac:dyDescent="0.2">
      <c r="E73" s="1"/>
    </row>
    <row r="74" spans="1:9" ht="15" x14ac:dyDescent="0.25">
      <c r="A74" s="107" t="s">
        <v>161</v>
      </c>
      <c r="B74" s="107"/>
      <c r="C74" s="107"/>
      <c r="D74" s="107"/>
      <c r="E74" s="107"/>
      <c r="F74" s="108"/>
      <c r="G74"/>
    </row>
    <row r="75" spans="1:9" ht="15" x14ac:dyDescent="0.25">
      <c r="A75" s="107" t="s">
        <v>162</v>
      </c>
      <c r="B75" s="107"/>
      <c r="C75" s="107"/>
      <c r="D75" s="110"/>
      <c r="E75" s="111"/>
      <c r="F75" s="111"/>
      <c r="G75"/>
    </row>
    <row r="77" spans="1:9" x14ac:dyDescent="0.2">
      <c r="A77" t="s">
        <v>167</v>
      </c>
      <c r="C77" s="8">
        <v>44456</v>
      </c>
    </row>
    <row r="79" spans="1:9" x14ac:dyDescent="0.2">
      <c r="A79" t="s">
        <v>168</v>
      </c>
    </row>
  </sheetData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2021-09-17T17:00:14Z</cp:lastPrinted>
  <dcterms:created xsi:type="dcterms:W3CDTF">2006-01-04T09:08:37Z</dcterms:created>
  <dcterms:modified xsi:type="dcterms:W3CDTF">2021-10-12T16:44:27Z</dcterms:modified>
</cp:coreProperties>
</file>