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<sst xmlns="http://schemas.openxmlformats.org/spreadsheetml/2006/main" count="117" uniqueCount="85">
  <si>
    <t>Pronájem pozemků</t>
  </si>
  <si>
    <t>Pěstební činnost</t>
  </si>
  <si>
    <t>Pitná voda</t>
  </si>
  <si>
    <t>Předškolní zařízení</t>
  </si>
  <si>
    <t>Školní stravování</t>
  </si>
  <si>
    <t>Bytové hospodářství</t>
  </si>
  <si>
    <t>Pohřebnictví</t>
  </si>
  <si>
    <t>Sběr a svoz kom. odpadů</t>
  </si>
  <si>
    <t>Úroky, dividenda</t>
  </si>
  <si>
    <t>Prodej a pronájem zem.pozemků</t>
  </si>
  <si>
    <t>Provoz veřejné silniční dopravy</t>
  </si>
  <si>
    <t>Základní školy</t>
  </si>
  <si>
    <t>Veřejné osvětlení</t>
  </si>
  <si>
    <t>Péče o vzhled obce</t>
  </si>
  <si>
    <t>Dávky soc. péče</t>
  </si>
  <si>
    <t>Soc.pomoc osobám v hmotné nouzi</t>
  </si>
  <si>
    <t>Požární ochrana</t>
  </si>
  <si>
    <t>Zastupitelstvo obce</t>
  </si>
  <si>
    <t>Činnost místní správy</t>
  </si>
  <si>
    <t>Příjmy</t>
  </si>
  <si>
    <t>Výdaje</t>
  </si>
  <si>
    <t>0000</t>
  </si>
  <si>
    <t>Daně, poplatky, dotace</t>
  </si>
  <si>
    <t xml:space="preserve">Silnice       </t>
  </si>
  <si>
    <t xml:space="preserve">Knihovna   </t>
  </si>
  <si>
    <t>celkem</t>
  </si>
  <si>
    <t>a rozpočtový výhled do roku 2008</t>
  </si>
  <si>
    <t xml:space="preserve">     Rozpočet na rok 2006 </t>
  </si>
  <si>
    <t>( v tisících Kč )</t>
  </si>
  <si>
    <t xml:space="preserve"> Výdaje :</t>
  </si>
  <si>
    <t xml:space="preserve"> Příjmy :</t>
  </si>
  <si>
    <t xml:space="preserve"> V případě, že se nepodaří zrealizovat stavbu silnice nebo hřiště v roce 2006,</t>
  </si>
  <si>
    <t xml:space="preserve"> přesouvají se tyto výdaje na rok 2007.</t>
  </si>
  <si>
    <t xml:space="preserve">   Poznámka :</t>
  </si>
  <si>
    <t xml:space="preserve"> Ve Svatoňovicích dne 11.12.2005</t>
  </si>
  <si>
    <t>starosta</t>
  </si>
  <si>
    <t>obce</t>
  </si>
  <si>
    <t>CELKEM</t>
  </si>
  <si>
    <t>Rozdíl</t>
  </si>
  <si>
    <t>- příjmy a výdaje v členění dle rozpočtové skladby</t>
  </si>
  <si>
    <t xml:space="preserve">Skutečné příjmy a výdaje </t>
  </si>
  <si>
    <t>( podle § 17 zákona a.250/2000 Sb., o rozpočtových pravidlech územních rozpočtů )</t>
  </si>
  <si>
    <t>Obsahem tohoto závěrečného účtu jsou:</t>
  </si>
  <si>
    <t>Závěrečný účet hospodaření obce Svatoňovice za rok 2006</t>
  </si>
  <si>
    <t>- zpráva o výsledku přezkoumání hospodaření za rok 2006</t>
  </si>
  <si>
    <t>Daně, poplatky</t>
  </si>
  <si>
    <t>Dotace</t>
  </si>
  <si>
    <t>Pronájem pozemků a nebyt.prostor</t>
  </si>
  <si>
    <t>Volby do Parlamentu ČR</t>
  </si>
  <si>
    <t>Volby do zastupitelstev</t>
  </si>
  <si>
    <t>Rozpočtové hospodaření obce za rok 2006 vykazuje převahu výdajů nad příjmy celkem o 82 800,- Kč.</t>
  </si>
  <si>
    <t>Připomínky k návrhu Závěrečného účtu hospodaření obce Svatoňovice za rok 2006</t>
  </si>
  <si>
    <t>lze uplatnit písemně na Obecním úřadě do 26.4.2007 nebo ústně na zasedání zastupitelstva</t>
  </si>
  <si>
    <t>330.000,- Kč.</t>
  </si>
  <si>
    <t>obce, které se bude konat dne 26.4.2007 v 17:00 hodin v bývalé tělocvičně školy v č.p.87.</t>
  </si>
  <si>
    <t>Datum vyvěšení:10.4.2007</t>
  </si>
  <si>
    <t>Datum sejmutí:26.4.2007</t>
  </si>
  <si>
    <t>Přitom je třeba vzít v úvahu, že 22.12.2006 byl zakoupen zpět pozemek s autobus. zastávkou v ceně</t>
  </si>
  <si>
    <t>Komentář k vybraným příjmům a výdajům:</t>
  </si>
  <si>
    <t>Dotace na volby</t>
  </si>
  <si>
    <t>Dotace na lesní práce</t>
  </si>
  <si>
    <t>Dotace na sociální dávky</t>
  </si>
  <si>
    <t>vyčerpáno</t>
  </si>
  <si>
    <t>vráceno</t>
  </si>
  <si>
    <t>Knihy, tiskoviny</t>
  </si>
  <si>
    <t xml:space="preserve">Drobný majetek a materiál </t>
  </si>
  <si>
    <t>Elektrická energie</t>
  </si>
  <si>
    <t>Daň z příjmu</t>
  </si>
  <si>
    <r>
      <t>Výdaje na paragrafu</t>
    </r>
    <r>
      <rPr>
        <b/>
        <sz val="11"/>
        <rFont val="Arial CE"/>
        <family val="2"/>
      </rPr>
      <t xml:space="preserve"> 6171 - Činnost místní správy</t>
    </r>
    <r>
      <rPr>
        <sz val="11"/>
        <rFont val="Arial CE"/>
        <family val="2"/>
      </rPr>
      <t xml:space="preserve"> zahrnují mimo jiné tyto položky:</t>
    </r>
  </si>
  <si>
    <t>Nákup pozemku</t>
  </si>
  <si>
    <t>Platy, pojistné a ost. osobní výdaje</t>
  </si>
  <si>
    <t>Dary obyvatelstvu</t>
  </si>
  <si>
    <t xml:space="preserve">Kromě dotací na lesní práce, které jsou poskytovány až na základě vykonaných prací, jsou ostatní dotace </t>
  </si>
  <si>
    <t>poskytovány a předem a je nutné dodržet účelovost. Nevyčerpané prostředky je pak nutné vrátit.</t>
  </si>
  <si>
    <t>- výkaz plnění rozpočtu dle paragrafů a položek</t>
  </si>
  <si>
    <t>Cestovné</t>
  </si>
  <si>
    <t>Pohonné hmoty a maziva</t>
  </si>
  <si>
    <t>Pohoštění</t>
  </si>
  <si>
    <t>- příjmy a výdaje dle tříd</t>
  </si>
  <si>
    <t>Služby, opravy a udržování</t>
  </si>
  <si>
    <t>Finanční prostředky na běžném účtu k 31.12.2006</t>
  </si>
  <si>
    <t>Inventura k 31.12.2006</t>
  </si>
  <si>
    <t xml:space="preserve">Protože stav majetku, jak byl vedený v účetnictví neodpovídal skutečnosti, inventární komise sepsala fyzický </t>
  </si>
  <si>
    <t xml:space="preserve">stav hmotného majetku a ten byl podle směrnice zaveden na příslušné majetkové účty. </t>
  </si>
  <si>
    <t xml:space="preserve">Stále není zjištěn stav nehmotného a finančního majetku, který se nepodařilo dohledat.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</si>
</sst>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_ ;\-#,##0.0\ "/>
    <numFmt numFmtId="168" formatCode="#,##0_ ;\-#,##0\ "/>
    <numFmt numFmtId="169" formatCode="#,##0.00\ &quot;Kč&quot;"/>
    <numFmt numFmtId="170" formatCode="#,##0\ &quot;Kč&quot;"/>
  </numFmts>
  <fonts count="15">
    <font>
      <sz val="10"/>
      <name val="Arial CE"/>
      <family val="0"/>
    </font>
    <font>
      <b/>
      <sz val="22"/>
      <name val="Times New Roman CE"/>
      <family val="1"/>
    </font>
    <font>
      <sz val="12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 CE"/>
      <family val="1"/>
    </font>
    <font>
      <sz val="18"/>
      <name val="Arial CE"/>
      <family val="2"/>
    </font>
    <font>
      <sz val="12"/>
      <name val="Times New Roman CE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Times New Roman CE"/>
      <family val="1"/>
    </font>
    <font>
      <b/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2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8" fillId="0" borderId="0" xfId="0" applyFont="1" applyAlignment="1">
      <alignment/>
    </xf>
    <xf numFmtId="0" fontId="3" fillId="0" borderId="5" xfId="0" applyFont="1" applyBorder="1" applyAlignment="1">
      <alignment/>
    </xf>
    <xf numFmtId="0" fontId="9" fillId="0" borderId="1" xfId="0" applyFont="1" applyBorder="1" applyAlignment="1">
      <alignment horizontal="center"/>
    </xf>
    <xf numFmtId="167" fontId="5" fillId="0" borderId="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7" fontId="2" fillId="0" borderId="4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167" fontId="11" fillId="0" borderId="4" xfId="0" applyNumberFormat="1" applyFont="1" applyBorder="1" applyAlignment="1">
      <alignment/>
    </xf>
    <xf numFmtId="168" fontId="11" fillId="0" borderId="12" xfId="0" applyNumberFormat="1" applyFont="1" applyBorder="1" applyAlignment="1">
      <alignment/>
    </xf>
    <xf numFmtId="168" fontId="11" fillId="0" borderId="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42" fontId="3" fillId="0" borderId="3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2" fontId="5" fillId="0" borderId="0" xfId="0" applyNumberFormat="1" applyFont="1" applyBorder="1" applyAlignment="1">
      <alignment/>
    </xf>
    <xf numFmtId="42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2" fontId="1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5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6" xfId="0" applyFont="1" applyFill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/>
    </xf>
    <xf numFmtId="0" fontId="3" fillId="0" borderId="11" xfId="0" applyFont="1" applyBorder="1" applyAlignment="1">
      <alignment/>
    </xf>
    <xf numFmtId="42" fontId="5" fillId="0" borderId="11" xfId="0" applyNumberFormat="1" applyFont="1" applyBorder="1" applyAlignment="1">
      <alignment/>
    </xf>
    <xf numFmtId="42" fontId="5" fillId="0" borderId="3" xfId="0" applyNumberFormat="1" applyFont="1" applyBorder="1" applyAlignment="1">
      <alignment/>
    </xf>
    <xf numFmtId="5" fontId="5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C88" sqref="C88"/>
    </sheetView>
  </sheetViews>
  <sheetFormatPr defaultColWidth="9.00390625" defaultRowHeight="12.75"/>
  <cols>
    <col min="1" max="1" width="9.25390625" style="0" bestFit="1" customWidth="1"/>
    <col min="2" max="2" width="9.375" style="0" customWidth="1"/>
    <col min="3" max="3" width="24.875" style="0" customWidth="1"/>
    <col min="4" max="4" width="15.00390625" style="0" customWidth="1"/>
    <col min="5" max="5" width="16.125" style="0" customWidth="1"/>
    <col min="6" max="6" width="16.875" style="0" customWidth="1"/>
  </cols>
  <sheetData>
    <row r="1" spans="1:3" ht="29.25" customHeight="1">
      <c r="A1" s="41" t="s">
        <v>43</v>
      </c>
      <c r="B1" s="41"/>
      <c r="C1" s="41"/>
    </row>
    <row r="2" ht="15.75" customHeight="1">
      <c r="A2" t="s">
        <v>41</v>
      </c>
    </row>
    <row r="3" ht="29.25" customHeight="1">
      <c r="A3" t="s">
        <v>42</v>
      </c>
    </row>
    <row r="4" ht="12.75" customHeight="1">
      <c r="B4" s="47" t="s">
        <v>39</v>
      </c>
    </row>
    <row r="5" ht="12.75" customHeight="1">
      <c r="B5" s="47" t="s">
        <v>44</v>
      </c>
    </row>
    <row r="6" ht="12.75" customHeight="1">
      <c r="B6" s="47" t="s">
        <v>74</v>
      </c>
    </row>
    <row r="7" ht="12.75" customHeight="1">
      <c r="B7" s="47" t="s">
        <v>78</v>
      </c>
    </row>
    <row r="8" ht="12.75" customHeight="1">
      <c r="B8" s="47"/>
    </row>
    <row r="9" ht="12.75">
      <c r="B9" s="47"/>
    </row>
    <row r="10" ht="15">
      <c r="B10" s="48" t="s">
        <v>40</v>
      </c>
    </row>
    <row r="11" spans="1:6" ht="20.25" customHeight="1">
      <c r="A11" s="1"/>
      <c r="D11" s="10" t="s">
        <v>19</v>
      </c>
      <c r="E11" s="10" t="s">
        <v>20</v>
      </c>
      <c r="F11" s="10" t="s">
        <v>38</v>
      </c>
    </row>
    <row r="12" spans="1:6" ht="3" customHeight="1">
      <c r="A12" s="1"/>
      <c r="D12" s="11"/>
      <c r="E12" s="11"/>
      <c r="F12" s="11"/>
    </row>
    <row r="13" spans="1:6" ht="14.25" customHeight="1">
      <c r="A13" s="5" t="s">
        <v>21</v>
      </c>
      <c r="B13" s="44" t="s">
        <v>45</v>
      </c>
      <c r="C13" s="44"/>
      <c r="D13" s="7">
        <v>2505330.21</v>
      </c>
      <c r="E13" s="7">
        <v>0</v>
      </c>
      <c r="F13" s="60">
        <f aca="true" t="shared" si="0" ref="F13:F36">+D13-E13</f>
        <v>2505330.21</v>
      </c>
    </row>
    <row r="14" spans="1:6" ht="14.25" customHeight="1">
      <c r="A14" s="5" t="s">
        <v>21</v>
      </c>
      <c r="B14" s="46" t="s">
        <v>46</v>
      </c>
      <c r="C14" s="13"/>
      <c r="D14" s="43">
        <v>179470</v>
      </c>
      <c r="E14" s="7">
        <v>0</v>
      </c>
      <c r="F14" s="60">
        <f>+D14-E14</f>
        <v>179470</v>
      </c>
    </row>
    <row r="15" spans="1:6" ht="14.25">
      <c r="A15" s="8">
        <v>1012</v>
      </c>
      <c r="B15" s="59" t="s">
        <v>9</v>
      </c>
      <c r="C15" s="59"/>
      <c r="D15" s="7">
        <v>28212</v>
      </c>
      <c r="E15" s="7">
        <v>0</v>
      </c>
      <c r="F15" s="60">
        <f t="shared" si="0"/>
        <v>28212</v>
      </c>
    </row>
    <row r="16" spans="1:6" ht="14.25">
      <c r="A16" s="8">
        <v>1031</v>
      </c>
      <c r="B16" s="6" t="s">
        <v>1</v>
      </c>
      <c r="C16" s="6"/>
      <c r="D16" s="7">
        <v>1547171</v>
      </c>
      <c r="E16" s="7">
        <v>1146587</v>
      </c>
      <c r="F16" s="60">
        <f t="shared" si="0"/>
        <v>400584</v>
      </c>
    </row>
    <row r="17" spans="1:6" ht="14.25">
      <c r="A17" s="8">
        <v>2212</v>
      </c>
      <c r="B17" s="6" t="s">
        <v>23</v>
      </c>
      <c r="C17" s="6"/>
      <c r="D17" s="7">
        <v>0</v>
      </c>
      <c r="E17" s="7">
        <v>134410</v>
      </c>
      <c r="F17" s="60">
        <f t="shared" si="0"/>
        <v>-134410</v>
      </c>
    </row>
    <row r="18" spans="1:6" ht="14.25">
      <c r="A18" s="8">
        <v>2221</v>
      </c>
      <c r="B18" s="6" t="s">
        <v>10</v>
      </c>
      <c r="C18" s="6"/>
      <c r="D18" s="7">
        <v>0</v>
      </c>
      <c r="E18" s="7">
        <v>973</v>
      </c>
      <c r="F18" s="60">
        <f t="shared" si="0"/>
        <v>-973</v>
      </c>
    </row>
    <row r="19" spans="1:6" ht="14.25">
      <c r="A19" s="8">
        <v>2310</v>
      </c>
      <c r="B19" s="6" t="s">
        <v>2</v>
      </c>
      <c r="C19" s="6"/>
      <c r="D19" s="7">
        <v>139719</v>
      </c>
      <c r="E19" s="7">
        <v>156303</v>
      </c>
      <c r="F19" s="60">
        <f t="shared" si="0"/>
        <v>-16584</v>
      </c>
    </row>
    <row r="20" spans="1:6" ht="14.25">
      <c r="A20" s="8">
        <v>3111</v>
      </c>
      <c r="B20" s="6" t="s">
        <v>3</v>
      </c>
      <c r="C20" s="6"/>
      <c r="D20" s="7">
        <v>8225</v>
      </c>
      <c r="E20" s="7">
        <v>115118</v>
      </c>
      <c r="F20" s="60">
        <f t="shared" si="0"/>
        <v>-106893</v>
      </c>
    </row>
    <row r="21" spans="1:6" ht="14.25">
      <c r="A21" s="8">
        <v>3113</v>
      </c>
      <c r="B21" s="6" t="s">
        <v>11</v>
      </c>
      <c r="C21" s="6"/>
      <c r="D21" s="7">
        <v>0</v>
      </c>
      <c r="E21" s="7">
        <v>222100</v>
      </c>
      <c r="F21" s="60">
        <f t="shared" si="0"/>
        <v>-222100</v>
      </c>
    </row>
    <row r="22" spans="1:6" ht="14.25">
      <c r="A22" s="8">
        <v>3141</v>
      </c>
      <c r="B22" s="6" t="s">
        <v>4</v>
      </c>
      <c r="C22" s="6"/>
      <c r="D22" s="7">
        <v>182983</v>
      </c>
      <c r="E22" s="7">
        <v>748246</v>
      </c>
      <c r="F22" s="60">
        <f t="shared" si="0"/>
        <v>-565263</v>
      </c>
    </row>
    <row r="23" spans="1:6" ht="14.25">
      <c r="A23" s="8">
        <v>3314</v>
      </c>
      <c r="B23" s="6" t="s">
        <v>24</v>
      </c>
      <c r="C23" s="6"/>
      <c r="D23" s="7">
        <v>319</v>
      </c>
      <c r="E23" s="7">
        <v>5000</v>
      </c>
      <c r="F23" s="60">
        <f t="shared" si="0"/>
        <v>-4681</v>
      </c>
    </row>
    <row r="24" spans="1:6" ht="14.25">
      <c r="A24" s="8">
        <v>3612</v>
      </c>
      <c r="B24" s="6" t="s">
        <v>5</v>
      </c>
      <c r="C24" s="6"/>
      <c r="D24" s="7">
        <v>135322</v>
      </c>
      <c r="E24" s="7">
        <v>126383</v>
      </c>
      <c r="F24" s="60">
        <f t="shared" si="0"/>
        <v>8939</v>
      </c>
    </row>
    <row r="25" spans="1:6" ht="14.25">
      <c r="A25" s="8">
        <v>3631</v>
      </c>
      <c r="B25" s="6" t="s">
        <v>12</v>
      </c>
      <c r="C25" s="6"/>
      <c r="D25" s="7">
        <v>0</v>
      </c>
      <c r="E25" s="7">
        <v>38127</v>
      </c>
      <c r="F25" s="60">
        <f t="shared" si="0"/>
        <v>-38127</v>
      </c>
    </row>
    <row r="26" spans="1:6" ht="14.25">
      <c r="A26" s="8">
        <v>3613</v>
      </c>
      <c r="B26" s="6" t="s">
        <v>47</v>
      </c>
      <c r="C26" s="6"/>
      <c r="D26" s="7">
        <v>1609</v>
      </c>
      <c r="E26" s="7">
        <v>0</v>
      </c>
      <c r="F26" s="60">
        <f t="shared" si="0"/>
        <v>1609</v>
      </c>
    </row>
    <row r="27" spans="1:6" ht="14.25">
      <c r="A27" s="8">
        <v>3722</v>
      </c>
      <c r="B27" s="6" t="s">
        <v>7</v>
      </c>
      <c r="C27" s="6"/>
      <c r="D27" s="7">
        <v>87858</v>
      </c>
      <c r="E27" s="7">
        <v>279877</v>
      </c>
      <c r="F27" s="60">
        <f t="shared" si="0"/>
        <v>-192019</v>
      </c>
    </row>
    <row r="28" spans="1:6" ht="14.25">
      <c r="A28" s="8">
        <v>3745</v>
      </c>
      <c r="B28" s="6" t="s">
        <v>13</v>
      </c>
      <c r="C28" s="6"/>
      <c r="D28" s="7">
        <v>0</v>
      </c>
      <c r="E28" s="7">
        <v>0</v>
      </c>
      <c r="F28" s="60">
        <f t="shared" si="0"/>
        <v>0</v>
      </c>
    </row>
    <row r="29" spans="1:6" ht="14.25">
      <c r="A29" s="8">
        <v>4174</v>
      </c>
      <c r="B29" s="6" t="s">
        <v>14</v>
      </c>
      <c r="C29" s="6"/>
      <c r="D29" s="7">
        <v>0</v>
      </c>
      <c r="E29" s="7">
        <v>24000</v>
      </c>
      <c r="F29" s="60">
        <f t="shared" si="0"/>
        <v>-24000</v>
      </c>
    </row>
    <row r="30" spans="1:6" ht="14.25">
      <c r="A30" s="8">
        <v>5512</v>
      </c>
      <c r="B30" s="6" t="s">
        <v>16</v>
      </c>
      <c r="C30" s="6"/>
      <c r="D30" s="7">
        <v>0</v>
      </c>
      <c r="E30" s="7">
        <v>18000</v>
      </c>
      <c r="F30" s="60">
        <f t="shared" si="0"/>
        <v>-18000</v>
      </c>
    </row>
    <row r="31" spans="1:6" ht="14.25">
      <c r="A31" s="8">
        <v>6112</v>
      </c>
      <c r="B31" s="6" t="s">
        <v>17</v>
      </c>
      <c r="C31" s="6"/>
      <c r="D31" s="7">
        <v>0</v>
      </c>
      <c r="E31" s="7">
        <v>143785</v>
      </c>
      <c r="F31" s="60">
        <f t="shared" si="0"/>
        <v>-143785</v>
      </c>
    </row>
    <row r="32" spans="1:6" ht="14.25">
      <c r="A32" s="8">
        <v>6114</v>
      </c>
      <c r="B32" s="6" t="s">
        <v>48</v>
      </c>
      <c r="C32" s="6"/>
      <c r="D32" s="7">
        <v>0</v>
      </c>
      <c r="E32" s="7">
        <v>18205.5</v>
      </c>
      <c r="F32" s="60">
        <f>+D32-E32</f>
        <v>-18205.5</v>
      </c>
    </row>
    <row r="33" spans="1:6" ht="14.25">
      <c r="A33" s="8">
        <v>6115</v>
      </c>
      <c r="B33" s="6" t="s">
        <v>49</v>
      </c>
      <c r="C33" s="6"/>
      <c r="D33" s="7">
        <v>0</v>
      </c>
      <c r="E33" s="7">
        <v>15630</v>
      </c>
      <c r="F33" s="60">
        <f>+D33-E33</f>
        <v>-15630</v>
      </c>
    </row>
    <row r="34" spans="1:6" ht="14.25">
      <c r="A34" s="8">
        <v>6171</v>
      </c>
      <c r="B34" s="6" t="s">
        <v>18</v>
      </c>
      <c r="C34" s="6"/>
      <c r="D34" s="7">
        <v>850</v>
      </c>
      <c r="E34" s="7">
        <v>1754022</v>
      </c>
      <c r="F34" s="60">
        <f t="shared" si="0"/>
        <v>-1753172</v>
      </c>
    </row>
    <row r="35" spans="1:6" ht="14.25">
      <c r="A35" s="8">
        <v>6310</v>
      </c>
      <c r="B35" s="44" t="s">
        <v>8</v>
      </c>
      <c r="C35" s="44"/>
      <c r="D35" s="7">
        <v>46818</v>
      </c>
      <c r="E35" s="7">
        <v>0</v>
      </c>
      <c r="F35" s="60">
        <f t="shared" si="0"/>
        <v>46818</v>
      </c>
    </row>
    <row r="36" spans="1:6" ht="15">
      <c r="A36" s="42"/>
      <c r="B36" s="50" t="s">
        <v>37</v>
      </c>
      <c r="C36" s="13"/>
      <c r="D36" s="9">
        <f>SUM(D11:D35)</f>
        <v>4863886.21</v>
      </c>
      <c r="E36" s="9">
        <f>SUM(E11:E35)</f>
        <v>4946766.5</v>
      </c>
      <c r="F36" s="80">
        <f t="shared" si="0"/>
        <v>-82880.29000000004</v>
      </c>
    </row>
    <row r="37" spans="1:6" ht="15">
      <c r="A37" s="53"/>
      <c r="B37" s="50" t="s">
        <v>80</v>
      </c>
      <c r="C37" s="77"/>
      <c r="D37" s="78"/>
      <c r="E37" s="79"/>
      <c r="F37" s="80">
        <v>3249108</v>
      </c>
    </row>
    <row r="38" spans="1:6" ht="15.75">
      <c r="A38" s="53"/>
      <c r="B38" s="49"/>
      <c r="C38" s="45"/>
      <c r="D38" s="54"/>
      <c r="E38" s="54"/>
      <c r="F38" s="55"/>
    </row>
    <row r="39" spans="1:6" ht="14.25">
      <c r="A39" s="61" t="s">
        <v>50</v>
      </c>
      <c r="B39" s="57"/>
      <c r="C39" s="57"/>
      <c r="E39" s="58"/>
      <c r="F39" s="58"/>
    </row>
    <row r="40" spans="1:6" ht="14.25">
      <c r="A40" s="61" t="s">
        <v>57</v>
      </c>
      <c r="B40" s="37"/>
      <c r="C40" s="37"/>
      <c r="D40" s="37"/>
      <c r="E40" s="56"/>
      <c r="F40" s="56"/>
    </row>
    <row r="41" spans="1:5" ht="15">
      <c r="A41" s="62" t="s">
        <v>53</v>
      </c>
      <c r="B41" s="3"/>
      <c r="C41" s="3"/>
      <c r="D41" s="3"/>
      <c r="E41" s="3"/>
    </row>
    <row r="42" spans="1:5" ht="15">
      <c r="A42" s="62"/>
      <c r="B42" s="3"/>
      <c r="C42" s="3"/>
      <c r="D42" s="3"/>
      <c r="E42" s="3"/>
    </row>
    <row r="43" spans="1:5" ht="15">
      <c r="A43" s="4"/>
      <c r="B43" s="3"/>
      <c r="C43" s="3"/>
      <c r="D43" s="3"/>
      <c r="E43" s="3"/>
    </row>
    <row r="44" spans="1:5" ht="15">
      <c r="A44" s="51" t="s">
        <v>51</v>
      </c>
      <c r="B44" s="63"/>
      <c r="C44" s="51"/>
      <c r="D44" s="51"/>
      <c r="E44" s="51"/>
    </row>
    <row r="45" spans="1:5" ht="15">
      <c r="A45" s="52" t="s">
        <v>52</v>
      </c>
      <c r="B45" s="63"/>
      <c r="C45" s="51"/>
      <c r="D45" s="51"/>
      <c r="E45" s="51"/>
    </row>
    <row r="46" spans="1:5" ht="15">
      <c r="A46" s="51" t="s">
        <v>54</v>
      </c>
      <c r="B46" s="63"/>
      <c r="C46" s="51"/>
      <c r="D46" s="51"/>
      <c r="E46" s="51"/>
    </row>
    <row r="47" spans="1:5" ht="14.25">
      <c r="A47" s="51"/>
      <c r="B47" s="51"/>
      <c r="C47" s="51"/>
      <c r="D47" s="51"/>
      <c r="E47" s="51"/>
    </row>
    <row r="48" spans="1:5" ht="14.25">
      <c r="A48" s="51"/>
      <c r="B48" s="51"/>
      <c r="C48" s="51"/>
      <c r="D48" s="51"/>
      <c r="E48" s="51"/>
    </row>
    <row r="49" spans="1:5" ht="14.25">
      <c r="A49" s="51"/>
      <c r="B49" s="51"/>
      <c r="C49" s="51"/>
      <c r="D49" s="51"/>
      <c r="E49" s="51"/>
    </row>
    <row r="50" spans="1:5" ht="14.25">
      <c r="A50" s="51"/>
      <c r="B50" s="51"/>
      <c r="C50" s="51"/>
      <c r="D50" s="51"/>
      <c r="E50" s="51"/>
    </row>
    <row r="51" spans="1:5" ht="14.25">
      <c r="A51" s="51"/>
      <c r="B51" s="51"/>
      <c r="C51" s="51"/>
      <c r="D51" s="51"/>
      <c r="E51" s="51"/>
    </row>
    <row r="53" spans="2:5" ht="12.75">
      <c r="B53" t="s">
        <v>55</v>
      </c>
      <c r="E53" t="s">
        <v>56</v>
      </c>
    </row>
    <row r="57" ht="12.75">
      <c r="D57" s="64"/>
    </row>
    <row r="58" spans="1:4" ht="12.75">
      <c r="A58" s="56" t="s">
        <v>58</v>
      </c>
      <c r="D58" s="64"/>
    </row>
    <row r="59" spans="1:4" ht="12.75">
      <c r="A59" s="56"/>
      <c r="D59" s="64"/>
    </row>
    <row r="60" spans="1:6" ht="15">
      <c r="A60" s="5" t="s">
        <v>21</v>
      </c>
      <c r="B60" s="68" t="s">
        <v>46</v>
      </c>
      <c r="D60" s="64"/>
      <c r="E60" s="66" t="s">
        <v>62</v>
      </c>
      <c r="F60" s="66" t="s">
        <v>63</v>
      </c>
    </row>
    <row r="61" spans="1:6" ht="14.25">
      <c r="A61" s="1"/>
      <c r="B61" s="6" t="s">
        <v>59</v>
      </c>
      <c r="C61" s="11"/>
      <c r="D61" s="65">
        <v>42678</v>
      </c>
      <c r="E61" s="67">
        <f>+E32+E33</f>
        <v>33835.5</v>
      </c>
      <c r="F61" s="67">
        <f>+D61-E61</f>
        <v>8842.5</v>
      </c>
    </row>
    <row r="62" spans="2:6" ht="14.25">
      <c r="B62" s="6" t="s">
        <v>61</v>
      </c>
      <c r="C62" s="11"/>
      <c r="D62" s="65">
        <v>24000</v>
      </c>
      <c r="E62" s="67">
        <v>24000</v>
      </c>
      <c r="F62" s="67">
        <f>+D62-E62</f>
        <v>0</v>
      </c>
    </row>
    <row r="63" spans="2:6" ht="14.25">
      <c r="B63" s="6" t="s">
        <v>60</v>
      </c>
      <c r="C63" s="11"/>
      <c r="D63" s="65">
        <v>108040</v>
      </c>
      <c r="E63" s="67">
        <v>108040</v>
      </c>
      <c r="F63" s="67">
        <f>+D63-E63</f>
        <v>0</v>
      </c>
    </row>
    <row r="64" spans="2:6" ht="14.25">
      <c r="B64" s="45"/>
      <c r="C64" s="74"/>
      <c r="D64" s="75"/>
      <c r="E64" s="76"/>
      <c r="F64" s="76"/>
    </row>
    <row r="65" spans="1:6" ht="14.25">
      <c r="A65" t="s">
        <v>72</v>
      </c>
      <c r="B65" s="45"/>
      <c r="C65" s="74"/>
      <c r="D65" s="75"/>
      <c r="E65" s="76"/>
      <c r="F65" s="76"/>
    </row>
    <row r="66" spans="1:6" ht="14.25">
      <c r="A66" t="s">
        <v>73</v>
      </c>
      <c r="B66" s="45"/>
      <c r="C66" s="74"/>
      <c r="D66" s="75"/>
      <c r="E66" s="76"/>
      <c r="F66" s="76"/>
    </row>
    <row r="67" ht="30" customHeight="1">
      <c r="D67" s="64"/>
    </row>
    <row r="68" spans="1:4" ht="22.5" customHeight="1">
      <c r="A68" s="51" t="s">
        <v>68</v>
      </c>
      <c r="B68" s="51"/>
      <c r="D68" s="64"/>
    </row>
    <row r="69" spans="1:4" ht="6.75" customHeight="1">
      <c r="A69" s="51"/>
      <c r="B69" s="51"/>
      <c r="D69" s="64"/>
    </row>
    <row r="70" spans="1:4" ht="14.25">
      <c r="A70" s="51"/>
      <c r="B70" s="69" t="s">
        <v>70</v>
      </c>
      <c r="C70" s="11"/>
      <c r="D70" s="65">
        <f>571920+18032+110319.42+67531</f>
        <v>767802.42</v>
      </c>
    </row>
    <row r="71" spans="2:4" ht="14.25">
      <c r="B71" s="69" t="s">
        <v>64</v>
      </c>
      <c r="C71" s="11"/>
      <c r="D71" s="65">
        <v>19939</v>
      </c>
    </row>
    <row r="72" spans="2:4" ht="14.25">
      <c r="B72" s="70" t="s">
        <v>65</v>
      </c>
      <c r="C72" s="72"/>
      <c r="D72" s="65">
        <f>1318+21516</f>
        <v>22834</v>
      </c>
    </row>
    <row r="73" spans="2:4" ht="14.25">
      <c r="B73" s="73" t="s">
        <v>75</v>
      </c>
      <c r="C73" s="23"/>
      <c r="D73" s="65">
        <v>11286</v>
      </c>
    </row>
    <row r="74" spans="2:4" ht="14.25">
      <c r="B74" s="69" t="s">
        <v>66</v>
      </c>
      <c r="C74" s="11"/>
      <c r="D74" s="65">
        <v>54778</v>
      </c>
    </row>
    <row r="75" spans="2:4" ht="14.25">
      <c r="B75" s="69" t="s">
        <v>76</v>
      </c>
      <c r="C75" s="11"/>
      <c r="D75" s="65">
        <v>4963.5</v>
      </c>
    </row>
    <row r="76" spans="2:4" ht="14.25">
      <c r="B76" s="69" t="s">
        <v>77</v>
      </c>
      <c r="C76" s="11"/>
      <c r="D76" s="65">
        <v>1275</v>
      </c>
    </row>
    <row r="77" spans="2:4" ht="14.25">
      <c r="B77" s="73" t="s">
        <v>79</v>
      </c>
      <c r="C77" s="23"/>
      <c r="D77" s="65">
        <f>1578.5+37926.38+10087.5+9955+8500+32564+29389+3364.5</f>
        <v>133364.88</v>
      </c>
    </row>
    <row r="78" spans="2:4" ht="14.25">
      <c r="B78" s="71" t="s">
        <v>71</v>
      </c>
      <c r="C78" s="12"/>
      <c r="D78" s="65">
        <f>11893.5+2000+3119+634</f>
        <v>17646.5</v>
      </c>
    </row>
    <row r="79" spans="2:4" ht="14.25">
      <c r="B79" s="69" t="s">
        <v>67</v>
      </c>
      <c r="C79" s="11"/>
      <c r="D79" s="65">
        <v>379080</v>
      </c>
    </row>
    <row r="80" spans="2:4" ht="14.25">
      <c r="B80" s="69" t="s">
        <v>69</v>
      </c>
      <c r="C80" s="11"/>
      <c r="D80" s="65">
        <v>330000</v>
      </c>
    </row>
    <row r="81" ht="12.75">
      <c r="D81" s="64">
        <f>SUM(D70:D80)</f>
        <v>1742969.3</v>
      </c>
    </row>
    <row r="82" ht="21.75" customHeight="1">
      <c r="D82" s="64"/>
    </row>
    <row r="83" spans="1:4" ht="18" customHeight="1">
      <c r="A83" s="81" t="s">
        <v>81</v>
      </c>
      <c r="D83" s="64"/>
    </row>
    <row r="84" spans="1:4" ht="17.25" customHeight="1">
      <c r="A84" t="s">
        <v>82</v>
      </c>
      <c r="D84" s="64"/>
    </row>
    <row r="85" spans="1:4" ht="12.75">
      <c r="A85" t="s">
        <v>83</v>
      </c>
      <c r="D85" s="64"/>
    </row>
    <row r="86" spans="1:4" ht="12.75">
      <c r="A86" t="s">
        <v>84</v>
      </c>
      <c r="D86" s="64"/>
    </row>
  </sheetData>
  <printOptions/>
  <pageMargins left="0.74" right="0.17" top="0.91" bottom="0.18" header="0.47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1"/>
  <sheetViews>
    <sheetView workbookViewId="0" topLeftCell="A1">
      <selection activeCell="E45" sqref="E45"/>
    </sheetView>
  </sheetViews>
  <sheetFormatPr defaultColWidth="9.00390625" defaultRowHeight="12.75"/>
  <cols>
    <col min="2" max="2" width="10.125" style="0" customWidth="1"/>
    <col min="3" max="3" width="24.625" style="0" customWidth="1"/>
    <col min="4" max="4" width="10.875" style="0" customWidth="1"/>
    <col min="5" max="5" width="9.875" style="0" customWidth="1"/>
    <col min="6" max="6" width="9.625" style="0" customWidth="1"/>
  </cols>
  <sheetData>
    <row r="2" spans="2:6" ht="27">
      <c r="B2" s="2" t="s">
        <v>27</v>
      </c>
      <c r="D2" s="2"/>
      <c r="E2" s="2"/>
      <c r="F2" s="2"/>
    </row>
    <row r="3" ht="22.5">
      <c r="B3" s="16" t="s">
        <v>26</v>
      </c>
    </row>
    <row r="4" ht="19.5" customHeight="1">
      <c r="C4" s="20" t="s">
        <v>28</v>
      </c>
    </row>
    <row r="5" ht="18" customHeight="1">
      <c r="A5" s="1"/>
    </row>
    <row r="6" spans="1:6" ht="23.25">
      <c r="A6" s="10" t="s">
        <v>30</v>
      </c>
      <c r="B6" s="22"/>
      <c r="C6" s="23"/>
      <c r="D6" s="18">
        <v>2006</v>
      </c>
      <c r="E6" s="18">
        <v>2007</v>
      </c>
      <c r="F6" s="18">
        <v>2008</v>
      </c>
    </row>
    <row r="7" spans="1:6" ht="15">
      <c r="A7" s="5" t="s">
        <v>21</v>
      </c>
      <c r="B7" s="13" t="s">
        <v>22</v>
      </c>
      <c r="C7" s="13"/>
      <c r="D7" s="30">
        <v>2246.9</v>
      </c>
      <c r="E7" s="21">
        <v>2500</v>
      </c>
      <c r="F7" s="21">
        <v>2600</v>
      </c>
    </row>
    <row r="8" spans="1:6" ht="15">
      <c r="A8" s="14">
        <v>1012</v>
      </c>
      <c r="B8" s="15" t="s">
        <v>9</v>
      </c>
      <c r="C8" s="15"/>
      <c r="D8" s="30">
        <v>20</v>
      </c>
      <c r="E8" s="21">
        <v>21</v>
      </c>
      <c r="F8" s="21">
        <v>22</v>
      </c>
    </row>
    <row r="9" spans="1:6" ht="15">
      <c r="A9" s="14">
        <v>1031</v>
      </c>
      <c r="B9" s="15" t="s">
        <v>1</v>
      </c>
      <c r="C9" s="15"/>
      <c r="D9" s="30">
        <v>2000</v>
      </c>
      <c r="E9" s="21">
        <v>1900</v>
      </c>
      <c r="F9" s="21">
        <v>1800</v>
      </c>
    </row>
    <row r="10" spans="1:6" ht="15">
      <c r="A10" s="14">
        <v>2310</v>
      </c>
      <c r="B10" s="25" t="s">
        <v>2</v>
      </c>
      <c r="C10" s="13"/>
      <c r="D10" s="30">
        <v>190</v>
      </c>
      <c r="E10" s="21">
        <v>200</v>
      </c>
      <c r="F10" s="21">
        <v>200</v>
      </c>
    </row>
    <row r="11" spans="1:6" ht="15">
      <c r="A11" s="14">
        <v>3111</v>
      </c>
      <c r="B11" s="15" t="s">
        <v>3</v>
      </c>
      <c r="C11" s="15"/>
      <c r="D11" s="30">
        <v>2</v>
      </c>
      <c r="E11" s="21">
        <v>3</v>
      </c>
      <c r="F11" s="21">
        <v>3</v>
      </c>
    </row>
    <row r="12" spans="1:6" ht="15">
      <c r="A12" s="14">
        <v>3141</v>
      </c>
      <c r="B12" s="15" t="s">
        <v>4</v>
      </c>
      <c r="C12" s="15"/>
      <c r="D12" s="30">
        <v>280</v>
      </c>
      <c r="E12" s="21">
        <v>280</v>
      </c>
      <c r="F12" s="21">
        <v>280</v>
      </c>
    </row>
    <row r="13" spans="1:6" ht="15">
      <c r="A13" s="14">
        <v>3314</v>
      </c>
      <c r="B13" s="15" t="s">
        <v>24</v>
      </c>
      <c r="C13" s="15"/>
      <c r="D13" s="30">
        <v>0.3</v>
      </c>
      <c r="E13" s="21">
        <v>0</v>
      </c>
      <c r="F13" s="21">
        <v>0</v>
      </c>
    </row>
    <row r="14" spans="1:6" ht="15">
      <c r="A14" s="14">
        <v>3612</v>
      </c>
      <c r="B14" s="15" t="s">
        <v>5</v>
      </c>
      <c r="C14" s="15"/>
      <c r="D14" s="30">
        <v>145</v>
      </c>
      <c r="E14" s="21">
        <v>145</v>
      </c>
      <c r="F14" s="21">
        <v>145</v>
      </c>
    </row>
    <row r="15" spans="1:6" ht="15">
      <c r="A15" s="14">
        <v>3613</v>
      </c>
      <c r="B15" s="15" t="s">
        <v>0</v>
      </c>
      <c r="C15" s="15"/>
      <c r="D15" s="30">
        <v>8</v>
      </c>
      <c r="E15" s="21">
        <v>10</v>
      </c>
      <c r="F15" s="21">
        <v>10</v>
      </c>
    </row>
    <row r="16" spans="1:6" ht="15">
      <c r="A16" s="14">
        <v>3632</v>
      </c>
      <c r="B16" s="15" t="s">
        <v>6</v>
      </c>
      <c r="C16" s="15"/>
      <c r="D16" s="30">
        <v>0.4</v>
      </c>
      <c r="E16" s="21">
        <v>1</v>
      </c>
      <c r="F16" s="21">
        <v>1</v>
      </c>
    </row>
    <row r="17" spans="1:6" ht="15">
      <c r="A17" s="14">
        <v>3722</v>
      </c>
      <c r="B17" s="15" t="s">
        <v>7</v>
      </c>
      <c r="C17" s="15"/>
      <c r="D17" s="30">
        <v>123</v>
      </c>
      <c r="E17" s="21">
        <v>125</v>
      </c>
      <c r="F17" s="21">
        <v>127</v>
      </c>
    </row>
    <row r="18" spans="1:6" ht="15">
      <c r="A18" s="14">
        <v>6310</v>
      </c>
      <c r="B18" s="15" t="s">
        <v>8</v>
      </c>
      <c r="C18" s="15"/>
      <c r="D18" s="30">
        <v>70</v>
      </c>
      <c r="E18" s="21">
        <v>50</v>
      </c>
      <c r="F18" s="21">
        <v>50</v>
      </c>
    </row>
    <row r="19" spans="1:6" ht="18.75" thickBot="1">
      <c r="A19" s="36" t="s">
        <v>19</v>
      </c>
      <c r="B19" s="35" t="s">
        <v>25</v>
      </c>
      <c r="C19" s="26"/>
      <c r="D19" s="31">
        <f>SUM(D7:D18)</f>
        <v>5085.599999999999</v>
      </c>
      <c r="E19" s="33">
        <f>SUM(E7:E18)</f>
        <v>5235</v>
      </c>
      <c r="F19" s="33">
        <f>SUM(F7:F18)</f>
        <v>5238</v>
      </c>
    </row>
    <row r="20" spans="1:6" ht="18.75" thickTop="1">
      <c r="A20" s="27" t="s">
        <v>29</v>
      </c>
      <c r="B20" s="28"/>
      <c r="C20" s="17"/>
      <c r="D20" s="19"/>
      <c r="E20" s="24"/>
      <c r="F20" s="12"/>
    </row>
    <row r="21" spans="1:6" ht="15">
      <c r="A21" s="14">
        <v>1031</v>
      </c>
      <c r="B21" s="15" t="s">
        <v>1</v>
      </c>
      <c r="C21" s="15"/>
      <c r="D21" s="30">
        <v>1400</v>
      </c>
      <c r="E21" s="21">
        <v>1200</v>
      </c>
      <c r="F21" s="21">
        <v>1200</v>
      </c>
    </row>
    <row r="22" spans="1:6" ht="15">
      <c r="A22" s="14">
        <v>2212</v>
      </c>
      <c r="B22" s="15" t="s">
        <v>23</v>
      </c>
      <c r="C22" s="15"/>
      <c r="D22" s="30">
        <v>2130</v>
      </c>
      <c r="E22" s="21">
        <v>10</v>
      </c>
      <c r="F22" s="21">
        <v>10</v>
      </c>
    </row>
    <row r="23" spans="1:6" ht="15">
      <c r="A23" s="14">
        <v>2221</v>
      </c>
      <c r="B23" s="15" t="s">
        <v>10</v>
      </c>
      <c r="C23" s="15"/>
      <c r="D23" s="30">
        <v>6</v>
      </c>
      <c r="E23" s="21">
        <v>3</v>
      </c>
      <c r="F23" s="21">
        <v>3</v>
      </c>
    </row>
    <row r="24" spans="1:6" ht="15">
      <c r="A24" s="14">
        <v>2310</v>
      </c>
      <c r="B24" s="25" t="s">
        <v>2</v>
      </c>
      <c r="C24" s="13"/>
      <c r="D24" s="30">
        <v>185</v>
      </c>
      <c r="E24" s="21">
        <v>190</v>
      </c>
      <c r="F24" s="21">
        <v>190</v>
      </c>
    </row>
    <row r="25" spans="1:6" ht="15">
      <c r="A25" s="14">
        <v>3111</v>
      </c>
      <c r="B25" s="15" t="s">
        <v>3</v>
      </c>
      <c r="C25" s="15"/>
      <c r="D25" s="30">
        <v>251.5</v>
      </c>
      <c r="E25" s="21">
        <v>250</v>
      </c>
      <c r="F25" s="21">
        <v>250</v>
      </c>
    </row>
    <row r="26" spans="1:6" ht="15">
      <c r="A26" s="14">
        <v>3113</v>
      </c>
      <c r="B26" s="15" t="s">
        <v>11</v>
      </c>
      <c r="C26" s="15"/>
      <c r="D26" s="30">
        <v>280</v>
      </c>
      <c r="E26" s="21">
        <v>290</v>
      </c>
      <c r="F26" s="21">
        <v>290</v>
      </c>
    </row>
    <row r="27" spans="1:6" ht="15">
      <c r="A27" s="14">
        <v>3141</v>
      </c>
      <c r="B27" s="15" t="s">
        <v>4</v>
      </c>
      <c r="C27" s="15"/>
      <c r="D27" s="30">
        <v>790</v>
      </c>
      <c r="E27" s="21">
        <v>700</v>
      </c>
      <c r="F27" s="21">
        <v>700</v>
      </c>
    </row>
    <row r="28" spans="1:6" ht="15">
      <c r="A28" s="14">
        <v>3314</v>
      </c>
      <c r="B28" s="15" t="s">
        <v>24</v>
      </c>
      <c r="C28" s="15"/>
      <c r="D28" s="30">
        <v>5</v>
      </c>
      <c r="E28" s="21">
        <v>5</v>
      </c>
      <c r="F28" s="21">
        <v>5</v>
      </c>
    </row>
    <row r="29" spans="1:6" ht="15">
      <c r="A29" s="14">
        <v>3612</v>
      </c>
      <c r="B29" s="15" t="s">
        <v>5</v>
      </c>
      <c r="C29" s="15"/>
      <c r="D29" s="30">
        <v>114.5</v>
      </c>
      <c r="E29" s="21">
        <v>115</v>
      </c>
      <c r="F29" s="21">
        <v>116</v>
      </c>
    </row>
    <row r="30" spans="1:6" ht="15">
      <c r="A30" s="14">
        <v>3631</v>
      </c>
      <c r="B30" s="15" t="s">
        <v>12</v>
      </c>
      <c r="C30" s="15"/>
      <c r="D30" s="30">
        <v>47</v>
      </c>
      <c r="E30" s="21">
        <v>50</v>
      </c>
      <c r="F30" s="21">
        <v>40</v>
      </c>
    </row>
    <row r="31" spans="1:6" ht="15">
      <c r="A31" s="14">
        <v>3722</v>
      </c>
      <c r="B31" s="15" t="s">
        <v>7</v>
      </c>
      <c r="C31" s="15"/>
      <c r="D31" s="30">
        <v>253</v>
      </c>
      <c r="E31" s="21">
        <v>255</v>
      </c>
      <c r="F31" s="21">
        <v>260</v>
      </c>
    </row>
    <row r="32" spans="1:6" ht="15">
      <c r="A32" s="14">
        <v>3745</v>
      </c>
      <c r="B32" s="15" t="s">
        <v>13</v>
      </c>
      <c r="C32" s="15"/>
      <c r="D32" s="30">
        <v>50</v>
      </c>
      <c r="E32" s="21">
        <v>50</v>
      </c>
      <c r="F32" s="21">
        <v>50</v>
      </c>
    </row>
    <row r="33" spans="1:6" ht="15">
      <c r="A33" s="14">
        <v>4174</v>
      </c>
      <c r="B33" s="15" t="s">
        <v>14</v>
      </c>
      <c r="C33" s="15"/>
      <c r="D33" s="30">
        <v>24</v>
      </c>
      <c r="E33" s="21">
        <v>24</v>
      </c>
      <c r="F33" s="21">
        <v>24</v>
      </c>
    </row>
    <row r="34" spans="1:6" ht="15">
      <c r="A34" s="14">
        <v>4341</v>
      </c>
      <c r="B34" s="15" t="s">
        <v>15</v>
      </c>
      <c r="C34" s="15"/>
      <c r="D34" s="30">
        <v>10</v>
      </c>
      <c r="E34" s="21">
        <v>10</v>
      </c>
      <c r="F34" s="21">
        <v>10</v>
      </c>
    </row>
    <row r="35" spans="1:6" ht="15">
      <c r="A35" s="14">
        <v>5512</v>
      </c>
      <c r="B35" s="15" t="s">
        <v>16</v>
      </c>
      <c r="C35" s="15"/>
      <c r="D35" s="30">
        <v>18</v>
      </c>
      <c r="E35" s="21">
        <v>18</v>
      </c>
      <c r="F35" s="21">
        <v>18</v>
      </c>
    </row>
    <row r="36" spans="1:6" ht="15">
      <c r="A36" s="14">
        <v>6112</v>
      </c>
      <c r="B36" s="15" t="s">
        <v>17</v>
      </c>
      <c r="C36" s="15"/>
      <c r="D36" s="30">
        <v>152.1</v>
      </c>
      <c r="E36" s="21">
        <v>160</v>
      </c>
      <c r="F36" s="21">
        <v>160</v>
      </c>
    </row>
    <row r="37" spans="1:6" ht="15">
      <c r="A37" s="8">
        <v>6171</v>
      </c>
      <c r="B37" s="15" t="s">
        <v>18</v>
      </c>
      <c r="C37" s="15"/>
      <c r="D37" s="30">
        <v>1917.5</v>
      </c>
      <c r="E37" s="21">
        <v>1950</v>
      </c>
      <c r="F37" s="21">
        <v>1950</v>
      </c>
    </row>
    <row r="38" spans="1:6" ht="18">
      <c r="A38" s="27" t="s">
        <v>20</v>
      </c>
      <c r="B38" s="29" t="s">
        <v>25</v>
      </c>
      <c r="C38" s="13"/>
      <c r="D38" s="32">
        <f>SUM(D21:D37)</f>
        <v>7633.6</v>
      </c>
      <c r="E38" s="34">
        <f>SUM(E21:E37)</f>
        <v>5280</v>
      </c>
      <c r="F38" s="34">
        <f>SUM(F21:F37)</f>
        <v>5276</v>
      </c>
    </row>
    <row r="39" spans="1:4" ht="15">
      <c r="A39" s="4"/>
      <c r="B39" s="3"/>
      <c r="C39" s="3"/>
      <c r="D39" s="3"/>
    </row>
    <row r="40" spans="1:4" ht="15">
      <c r="A40" s="37" t="s">
        <v>33</v>
      </c>
      <c r="B40" s="3"/>
      <c r="C40" s="3"/>
      <c r="D40" s="3"/>
    </row>
    <row r="41" spans="1:5" ht="15">
      <c r="A41" t="s">
        <v>31</v>
      </c>
      <c r="E41" s="3"/>
    </row>
    <row r="42" spans="1:5" ht="15">
      <c r="A42" t="s">
        <v>32</v>
      </c>
      <c r="E42" s="3"/>
    </row>
    <row r="43" ht="15">
      <c r="E43" s="3"/>
    </row>
    <row r="44" spans="1:5" ht="15">
      <c r="A44" t="s">
        <v>34</v>
      </c>
      <c r="E44" s="3"/>
    </row>
    <row r="45" ht="12.75">
      <c r="D45" s="40"/>
    </row>
    <row r="46" spans="4:5" ht="12.75">
      <c r="D46" s="38" t="s">
        <v>35</v>
      </c>
      <c r="E46" s="39" t="s">
        <v>36</v>
      </c>
    </row>
    <row r="47" ht="15">
      <c r="E47" s="3"/>
    </row>
    <row r="48" ht="15">
      <c r="E48" s="3"/>
    </row>
    <row r="49" ht="15">
      <c r="E49" s="3"/>
    </row>
    <row r="50" ht="15">
      <c r="E50" s="3"/>
    </row>
    <row r="51" ht="15">
      <c r="E51" s="3"/>
    </row>
    <row r="52" ht="15">
      <c r="E52" s="3"/>
    </row>
    <row r="53" spans="5:7" ht="15">
      <c r="E53" s="3"/>
      <c r="F53" s="3"/>
      <c r="G53" s="3"/>
    </row>
    <row r="54" spans="5:7" ht="15">
      <c r="E54" s="3"/>
      <c r="F54" s="3"/>
      <c r="G54" s="3"/>
    </row>
    <row r="55" ht="15">
      <c r="G55" s="3"/>
    </row>
    <row r="56" ht="15">
      <c r="G56" s="3"/>
    </row>
    <row r="57" ht="15">
      <c r="G57" s="3"/>
    </row>
    <row r="58" ht="15">
      <c r="G58" s="3"/>
    </row>
    <row r="59" ht="15">
      <c r="G59" s="3"/>
    </row>
    <row r="60" ht="15">
      <c r="G60" s="3"/>
    </row>
    <row r="61" ht="15">
      <c r="G61" s="3"/>
    </row>
  </sheetData>
  <printOptions/>
  <pageMargins left="1.32" right="0.75" top="1" bottom="0.73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Svatoňovice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Svatoňovice</dc:creator>
  <cp:keywords/>
  <dc:description/>
  <cp:lastModifiedBy>Obec Svatoňovice</cp:lastModifiedBy>
  <cp:lastPrinted>2007-04-19T15:23:23Z</cp:lastPrinted>
  <dcterms:created xsi:type="dcterms:W3CDTF">2005-12-12T12:37:24Z</dcterms:created>
  <dcterms:modified xsi:type="dcterms:W3CDTF">2007-04-19T16:22:20Z</dcterms:modified>
  <cp:category/>
  <cp:version/>
  <cp:contentType/>
  <cp:contentStatus/>
</cp:coreProperties>
</file>